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75" yWindow="-240" windowWidth="24240" windowHeight="9510" tabRatio="884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4525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K15" i="11" l="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K16" i="31" l="1"/>
  <c r="K15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K28" i="25"/>
  <c r="K27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K12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K11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<sst xmlns="http://schemas.openxmlformats.org/spreadsheetml/2006/main" count="1728" uniqueCount="206">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</sst>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8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5" x14ac:dyDescent="0.25"/>
  <cols>
    <col min="1" max="1" width="19.85546875" customWidth="1"/>
    <col min="2" max="2" width="14.5703125" style="5" customWidth="1"/>
    <col min="3" max="3" width="19" customWidth="1"/>
    <col min="4" max="4" width="54" customWidth="1"/>
    <col min="5" max="5" width="15.7109375" customWidth="1"/>
    <col min="6" max="6" width="13.5703125" customWidth="1"/>
    <col min="8" max="8" width="11.28515625" customWidth="1"/>
    <col min="9" max="9" width="14.28515625" customWidth="1"/>
    <col min="10" max="10" width="20.5703125" customWidth="1"/>
    <col min="11" max="11" width="11.28515625" customWidth="1"/>
    <col min="15" max="15" width="11.5703125" customWidth="1"/>
    <col min="16" max="16" width="12.28515625" customWidth="1"/>
    <col min="21" max="21" width="9.85546875" bestFit="1" customWidth="1"/>
    <col min="22" max="22" width="11.140625" bestFit="1" customWidth="1"/>
  </cols>
  <sheetData>
    <row r="1" spans="1:23" x14ac:dyDescent="0.25">
      <c r="D1" s="11"/>
    </row>
    <row r="2" spans="1:23" ht="23.25" x14ac:dyDescent="0.35">
      <c r="A2" s="6" t="s">
        <v>1</v>
      </c>
      <c r="B2" s="7"/>
      <c r="C2" s="6" t="s">
        <v>3</v>
      </c>
      <c r="D2" s="845"/>
      <c r="E2" s="8" t="s">
        <v>2</v>
      </c>
      <c r="F2" s="7">
        <v>1</v>
      </c>
      <c r="G2" s="6"/>
      <c r="J2" s="8"/>
      <c r="K2" s="7"/>
      <c r="L2" s="1"/>
      <c r="M2" s="2"/>
    </row>
    <row r="3" spans="1:23" ht="15.75" thickBot="1" x14ac:dyDescent="0.3">
      <c r="A3" s="1"/>
      <c r="B3" s="3"/>
      <c r="C3" s="1"/>
      <c r="D3" s="390"/>
      <c r="E3" s="1"/>
      <c r="F3" s="1"/>
      <c r="G3" s="1"/>
      <c r="H3" s="1"/>
      <c r="I3" s="1"/>
      <c r="J3" s="1"/>
      <c r="K3" s="1"/>
      <c r="L3" s="1"/>
      <c r="M3" s="2"/>
    </row>
    <row r="4" spans="1:23" ht="16.5" thickBot="1" x14ac:dyDescent="0.3">
      <c r="A4" s="86"/>
      <c r="B4" s="708" t="s">
        <v>39</v>
      </c>
      <c r="C4" s="709"/>
      <c r="D4" s="779"/>
      <c r="E4" s="708"/>
      <c r="F4" s="707"/>
      <c r="G4" s="710" t="s">
        <v>22</v>
      </c>
      <c r="H4" s="711"/>
      <c r="I4" s="712"/>
      <c r="J4" s="713" t="s">
        <v>23</v>
      </c>
      <c r="K4" s="1033" t="s">
        <v>24</v>
      </c>
      <c r="L4" s="1034"/>
      <c r="M4" s="1035"/>
      <c r="N4" s="1035"/>
      <c r="O4" s="1035"/>
      <c r="P4" s="1036" t="s">
        <v>25</v>
      </c>
      <c r="Q4" s="1037"/>
      <c r="R4" s="1037"/>
      <c r="S4" s="1037"/>
      <c r="T4" s="1037"/>
      <c r="U4" s="1037"/>
      <c r="V4" s="1037"/>
      <c r="W4" s="1038"/>
    </row>
    <row r="5" spans="1:23" ht="46.5" thickBot="1" x14ac:dyDescent="0.3">
      <c r="A5" s="87" t="s">
        <v>0</v>
      </c>
      <c r="B5" s="113" t="s">
        <v>40</v>
      </c>
      <c r="C5" s="879" t="s">
        <v>41</v>
      </c>
      <c r="D5" s="113" t="s">
        <v>38</v>
      </c>
      <c r="E5" s="113" t="s">
        <v>26</v>
      </c>
      <c r="F5" s="107" t="s">
        <v>37</v>
      </c>
      <c r="G5" s="251" t="s">
        <v>27</v>
      </c>
      <c r="H5" s="73" t="s">
        <v>28</v>
      </c>
      <c r="I5" s="74" t="s">
        <v>29</v>
      </c>
      <c r="J5" s="714" t="s">
        <v>30</v>
      </c>
      <c r="K5" s="379" t="s">
        <v>31</v>
      </c>
      <c r="L5" s="379" t="s">
        <v>122</v>
      </c>
      <c r="M5" s="379" t="s">
        <v>32</v>
      </c>
      <c r="N5" s="523" t="s">
        <v>123</v>
      </c>
      <c r="O5" s="841" t="s">
        <v>124</v>
      </c>
      <c r="P5" s="526" t="s">
        <v>33</v>
      </c>
      <c r="Q5" s="107" t="s">
        <v>34</v>
      </c>
      <c r="R5" s="526" t="s">
        <v>35</v>
      </c>
      <c r="S5" s="107" t="s">
        <v>36</v>
      </c>
      <c r="T5" s="526" t="s">
        <v>125</v>
      </c>
      <c r="U5" s="107" t="s">
        <v>126</v>
      </c>
      <c r="V5" s="526" t="s">
        <v>127</v>
      </c>
      <c r="W5" s="844" t="s">
        <v>128</v>
      </c>
    </row>
    <row r="6" spans="1:23" ht="34.5" customHeight="1" x14ac:dyDescent="0.25">
      <c r="A6" s="88" t="s">
        <v>6</v>
      </c>
      <c r="B6" s="231">
        <v>225</v>
      </c>
      <c r="C6" s="397" t="s">
        <v>19</v>
      </c>
      <c r="D6" s="397" t="s">
        <v>163</v>
      </c>
      <c r="E6" s="231">
        <v>90</v>
      </c>
      <c r="F6" s="472"/>
      <c r="G6" s="274">
        <v>4.3899999999999997</v>
      </c>
      <c r="H6" s="37">
        <v>9.7100000000000009</v>
      </c>
      <c r="I6" s="233">
        <v>26.83</v>
      </c>
      <c r="J6" s="476">
        <v>219.19</v>
      </c>
      <c r="K6" s="252">
        <v>0.09</v>
      </c>
      <c r="L6" s="17">
        <v>0.05</v>
      </c>
      <c r="M6" s="15">
        <v>0</v>
      </c>
      <c r="N6" s="15">
        <v>50</v>
      </c>
      <c r="O6" s="18">
        <v>0.13</v>
      </c>
      <c r="P6" s="27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3">
        <v>0</v>
      </c>
    </row>
    <row r="7" spans="1:23" ht="34.5" customHeight="1" x14ac:dyDescent="0.25">
      <c r="A7" s="88"/>
      <c r="B7" s="109">
        <v>123</v>
      </c>
      <c r="C7" s="161" t="s">
        <v>62</v>
      </c>
      <c r="D7" s="302" t="s">
        <v>131</v>
      </c>
      <c r="E7" s="239">
        <v>205</v>
      </c>
      <c r="F7" s="109"/>
      <c r="G7" s="406">
        <v>7.32</v>
      </c>
      <c r="H7" s="100">
        <v>7.29</v>
      </c>
      <c r="I7" s="105">
        <v>34.18</v>
      </c>
      <c r="J7" s="492">
        <v>230.69</v>
      </c>
      <c r="K7" s="335">
        <v>0.08</v>
      </c>
      <c r="L7" s="27">
        <v>0.23</v>
      </c>
      <c r="M7" s="27">
        <v>0.88</v>
      </c>
      <c r="N7" s="27">
        <v>40</v>
      </c>
      <c r="O7" s="682">
        <v>0.15</v>
      </c>
      <c r="P7" s="335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25">
      <c r="A8" s="88"/>
      <c r="B8" s="142">
        <v>113</v>
      </c>
      <c r="C8" s="160" t="s">
        <v>5</v>
      </c>
      <c r="D8" s="160" t="s">
        <v>11</v>
      </c>
      <c r="E8" s="142">
        <v>200</v>
      </c>
      <c r="F8" s="270"/>
      <c r="G8" s="252">
        <v>0.04</v>
      </c>
      <c r="H8" s="15">
        <v>0</v>
      </c>
      <c r="I8" s="41">
        <v>7.4</v>
      </c>
      <c r="J8" s="273">
        <v>30.26</v>
      </c>
      <c r="K8" s="252">
        <v>0</v>
      </c>
      <c r="L8" s="17">
        <v>0</v>
      </c>
      <c r="M8" s="15">
        <v>0.8</v>
      </c>
      <c r="N8" s="15">
        <v>0</v>
      </c>
      <c r="O8" s="18">
        <v>0</v>
      </c>
      <c r="P8" s="252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25">
      <c r="A9" s="88"/>
      <c r="B9" s="145">
        <v>121</v>
      </c>
      <c r="C9" s="191" t="s">
        <v>14</v>
      </c>
      <c r="D9" s="230" t="s">
        <v>51</v>
      </c>
      <c r="E9" s="298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18">
        <v>0</v>
      </c>
      <c r="P9" s="252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25">
      <c r="A10" s="88"/>
      <c r="B10" s="142" t="s">
        <v>169</v>
      </c>
      <c r="C10" s="191" t="s">
        <v>18</v>
      </c>
      <c r="D10" s="230" t="s">
        <v>170</v>
      </c>
      <c r="E10" s="196">
        <v>190</v>
      </c>
      <c r="F10" s="138"/>
      <c r="G10" s="252">
        <v>5</v>
      </c>
      <c r="H10" s="15">
        <v>0.4</v>
      </c>
      <c r="I10" s="41">
        <v>2</v>
      </c>
      <c r="J10" s="272">
        <v>25</v>
      </c>
      <c r="K10" s="252"/>
      <c r="L10" s="15"/>
      <c r="M10" s="15"/>
      <c r="N10" s="15"/>
      <c r="O10" s="18"/>
      <c r="P10" s="252"/>
      <c r="Q10" s="15"/>
      <c r="R10" s="15"/>
      <c r="S10" s="15"/>
      <c r="T10" s="15"/>
      <c r="U10" s="15"/>
      <c r="V10" s="15"/>
      <c r="W10" s="41"/>
    </row>
    <row r="11" spans="1:23" ht="34.5" customHeight="1" x14ac:dyDescent="0.25">
      <c r="A11" s="88"/>
      <c r="B11" s="143"/>
      <c r="C11" s="161"/>
      <c r="D11" s="322" t="s">
        <v>20</v>
      </c>
      <c r="E11" s="285">
        <f>SUM(E6:E10)</f>
        <v>715</v>
      </c>
      <c r="F11" s="470"/>
      <c r="G11" s="213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71">
        <f t="shared" si="0"/>
        <v>583.74</v>
      </c>
      <c r="K11" s="21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3">
        <f t="shared" si="0"/>
        <v>0.28000000000000003</v>
      </c>
      <c r="P11" s="21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3">
      <c r="A12" s="88"/>
      <c r="B12" s="143"/>
      <c r="C12" s="161"/>
      <c r="D12" s="322" t="s">
        <v>21</v>
      </c>
      <c r="E12" s="143"/>
      <c r="F12" s="470"/>
      <c r="G12" s="215"/>
      <c r="H12" s="51"/>
      <c r="I12" s="126"/>
      <c r="J12" s="471">
        <f>J11/23.5</f>
        <v>24.84</v>
      </c>
      <c r="K12" s="215"/>
      <c r="L12" s="166"/>
      <c r="M12" s="473"/>
      <c r="N12" s="473"/>
      <c r="O12" s="843"/>
      <c r="P12" s="475"/>
      <c r="Q12" s="473"/>
      <c r="R12" s="473"/>
      <c r="S12" s="473"/>
      <c r="T12" s="473"/>
      <c r="U12" s="473"/>
      <c r="V12" s="473"/>
      <c r="W12" s="474"/>
    </row>
    <row r="13" spans="1:23" ht="34.5" customHeight="1" x14ac:dyDescent="0.25">
      <c r="A13" s="90" t="s">
        <v>7</v>
      </c>
      <c r="B13" s="147">
        <v>24</v>
      </c>
      <c r="C13" s="715" t="s">
        <v>19</v>
      </c>
      <c r="D13" s="364" t="s">
        <v>120</v>
      </c>
      <c r="E13" s="383">
        <v>150</v>
      </c>
      <c r="F13" s="147"/>
      <c r="G13" s="38">
        <v>0.6</v>
      </c>
      <c r="H13" s="39">
        <v>0.6</v>
      </c>
      <c r="I13" s="42">
        <v>14.7</v>
      </c>
      <c r="J13" s="515">
        <v>70.5</v>
      </c>
      <c r="K13" s="282">
        <v>0.05</v>
      </c>
      <c r="L13" s="38">
        <v>0.03</v>
      </c>
      <c r="M13" s="39">
        <v>15</v>
      </c>
      <c r="N13" s="39">
        <v>0</v>
      </c>
      <c r="O13" s="40">
        <v>0</v>
      </c>
      <c r="P13" s="27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3">
        <v>0.01</v>
      </c>
    </row>
    <row r="14" spans="1:23" ht="34.5" customHeight="1" x14ac:dyDescent="0.2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2">
        <v>6</v>
      </c>
      <c r="H14" s="15">
        <v>6.28</v>
      </c>
      <c r="I14" s="41">
        <v>7.12</v>
      </c>
      <c r="J14" s="273">
        <v>109.74</v>
      </c>
      <c r="K14" s="252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2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25">
      <c r="A15" s="91"/>
      <c r="B15" s="142">
        <v>255</v>
      </c>
      <c r="C15" s="160" t="s">
        <v>10</v>
      </c>
      <c r="D15" s="160" t="s">
        <v>172</v>
      </c>
      <c r="E15" s="142">
        <v>250</v>
      </c>
      <c r="F15" s="191"/>
      <c r="G15" s="252">
        <v>26.9</v>
      </c>
      <c r="H15" s="15">
        <v>33.159999999999997</v>
      </c>
      <c r="I15" s="41">
        <v>40.369999999999997</v>
      </c>
      <c r="J15" s="204">
        <v>567.08000000000004</v>
      </c>
      <c r="K15" s="252">
        <v>0.1</v>
      </c>
      <c r="L15" s="17">
        <v>0.19</v>
      </c>
      <c r="M15" s="15">
        <v>1.33</v>
      </c>
      <c r="N15" s="15">
        <v>160</v>
      </c>
      <c r="O15" s="41">
        <v>0</v>
      </c>
      <c r="P15" s="252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2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2">
        <v>0.37</v>
      </c>
      <c r="H16" s="15">
        <v>0</v>
      </c>
      <c r="I16" s="41">
        <v>14.85</v>
      </c>
      <c r="J16" s="273">
        <v>59.48</v>
      </c>
      <c r="K16" s="252">
        <v>0</v>
      </c>
      <c r="L16" s="17">
        <v>0</v>
      </c>
      <c r="M16" s="15">
        <v>0</v>
      </c>
      <c r="N16" s="15">
        <v>0</v>
      </c>
      <c r="O16" s="41">
        <v>0</v>
      </c>
      <c r="P16" s="252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2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2">
        <v>1.52</v>
      </c>
      <c r="H17" s="15">
        <v>0.16</v>
      </c>
      <c r="I17" s="41">
        <v>9.84</v>
      </c>
      <c r="J17" s="272">
        <v>47</v>
      </c>
      <c r="K17" s="252">
        <v>0.02</v>
      </c>
      <c r="L17" s="15">
        <v>0.01</v>
      </c>
      <c r="M17" s="15">
        <v>0</v>
      </c>
      <c r="N17" s="15">
        <v>0</v>
      </c>
      <c r="O17" s="18">
        <v>0</v>
      </c>
      <c r="P17" s="252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2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2">
        <v>1.32</v>
      </c>
      <c r="H18" s="15">
        <v>0.24</v>
      </c>
      <c r="I18" s="41">
        <v>8.0399999999999991</v>
      </c>
      <c r="J18" s="273">
        <v>39.6</v>
      </c>
      <c r="K18" s="291">
        <v>0.03</v>
      </c>
      <c r="L18" s="19">
        <v>0.02</v>
      </c>
      <c r="M18" s="20">
        <v>0</v>
      </c>
      <c r="N18" s="20">
        <v>0</v>
      </c>
      <c r="O18" s="46">
        <v>0</v>
      </c>
      <c r="P18" s="29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25">
      <c r="A19" s="91"/>
      <c r="B19" s="238"/>
      <c r="C19" s="716"/>
      <c r="D19" s="322" t="s">
        <v>20</v>
      </c>
      <c r="E19" s="329">
        <f>SUM(E13:E18)</f>
        <v>840</v>
      </c>
      <c r="F19" s="717"/>
      <c r="G19" s="21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6">
        <f t="shared" si="1"/>
        <v>893.40000000000009</v>
      </c>
      <c r="K19" s="21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3">
      <c r="A20" s="382"/>
      <c r="B20" s="338"/>
      <c r="C20" s="718"/>
      <c r="D20" s="365" t="s">
        <v>21</v>
      </c>
      <c r="E20" s="718"/>
      <c r="F20" s="720"/>
      <c r="G20" s="721"/>
      <c r="H20" s="722"/>
      <c r="I20" s="723"/>
      <c r="J20" s="337">
        <f>J19/23.5</f>
        <v>38.017021276595749</v>
      </c>
      <c r="K20" s="724"/>
      <c r="L20" s="725"/>
      <c r="M20" s="726"/>
      <c r="N20" s="726"/>
      <c r="O20" s="727"/>
      <c r="P20" s="724"/>
      <c r="Q20" s="726"/>
      <c r="R20" s="726"/>
      <c r="S20" s="726"/>
      <c r="T20" s="726"/>
      <c r="U20" s="726"/>
      <c r="V20" s="726"/>
      <c r="W20" s="727"/>
    </row>
    <row r="21" spans="1:23" x14ac:dyDescent="0.2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25">
      <c r="D22" s="11"/>
    </row>
    <row r="23" spans="1:23" x14ac:dyDescent="0.25">
      <c r="D23" s="11"/>
    </row>
    <row r="24" spans="1:23" x14ac:dyDescent="0.25">
      <c r="D24" s="11"/>
    </row>
    <row r="25" spans="1:23" x14ac:dyDescent="0.25">
      <c r="D25" s="11"/>
    </row>
    <row r="26" spans="1:23" x14ac:dyDescent="0.25">
      <c r="D26" s="11"/>
    </row>
    <row r="27" spans="1:23" x14ac:dyDescent="0.25">
      <c r="D27" s="11"/>
    </row>
    <row r="28" spans="1:23" x14ac:dyDescent="0.25">
      <c r="D28" s="11"/>
    </row>
    <row r="29" spans="1:23" x14ac:dyDescent="0.25">
      <c r="D29" s="11"/>
    </row>
    <row r="30" spans="1:23" x14ac:dyDescent="0.2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5" x14ac:dyDescent="0.25"/>
  <cols>
    <col min="1" max="1" width="20.140625" customWidth="1"/>
    <col min="2" max="2" width="13.140625" style="915" customWidth="1"/>
    <col min="3" max="3" width="15.7109375" style="5" customWidth="1"/>
    <col min="4" max="4" width="20.85546875" customWidth="1"/>
    <col min="5" max="5" width="54.285156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3" max="23" width="11.140625" bestFit="1" customWidth="1"/>
  </cols>
  <sheetData>
    <row r="2" spans="1:24" ht="23.25" x14ac:dyDescent="0.3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70"/>
      <c r="B4" s="921"/>
      <c r="C4" s="707" t="s">
        <v>39</v>
      </c>
      <c r="D4" s="265"/>
      <c r="E4" s="779"/>
      <c r="F4" s="707"/>
      <c r="G4" s="708"/>
      <c r="H4" s="874" t="s">
        <v>22</v>
      </c>
      <c r="I4" s="875"/>
      <c r="J4" s="876"/>
      <c r="K4" s="780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71" t="s">
        <v>0</v>
      </c>
      <c r="B5" s="922"/>
      <c r="C5" s="107" t="s">
        <v>40</v>
      </c>
      <c r="D5" s="760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45" customHeight="1" x14ac:dyDescent="0.25">
      <c r="A6" s="82" t="s">
        <v>6</v>
      </c>
      <c r="B6" s="147"/>
      <c r="C6" s="165">
        <v>25</v>
      </c>
      <c r="D6" s="288" t="s">
        <v>19</v>
      </c>
      <c r="E6" s="364" t="s">
        <v>50</v>
      </c>
      <c r="F6" s="383">
        <v>150</v>
      </c>
      <c r="G6" s="147"/>
      <c r="H6" s="47">
        <v>0.6</v>
      </c>
      <c r="I6" s="37">
        <v>0.45</v>
      </c>
      <c r="J6" s="48">
        <v>15.45</v>
      </c>
      <c r="K6" s="205">
        <v>70.5</v>
      </c>
      <c r="L6" s="274">
        <v>0.03</v>
      </c>
      <c r="M6" s="47">
        <v>0.05</v>
      </c>
      <c r="N6" s="37">
        <v>7.5</v>
      </c>
      <c r="O6" s="37">
        <v>0</v>
      </c>
      <c r="P6" s="233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83">
        <v>0.01</v>
      </c>
    </row>
    <row r="7" spans="1:24" s="36" customFormat="1" ht="26.25" customHeight="1" x14ac:dyDescent="0.25">
      <c r="A7" s="96"/>
      <c r="B7" s="143"/>
      <c r="C7" s="143">
        <v>67</v>
      </c>
      <c r="D7" s="161" t="s">
        <v>62</v>
      </c>
      <c r="E7" s="223" t="s">
        <v>180</v>
      </c>
      <c r="F7" s="143">
        <v>150</v>
      </c>
      <c r="G7" s="223"/>
      <c r="H7" s="291">
        <v>18.86</v>
      </c>
      <c r="I7" s="20">
        <v>20.22</v>
      </c>
      <c r="J7" s="21">
        <v>2.79</v>
      </c>
      <c r="K7" s="206">
        <v>270.32</v>
      </c>
      <c r="L7" s="291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91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92">
        <v>0.01</v>
      </c>
    </row>
    <row r="8" spans="1:24" s="36" customFormat="1" ht="28.5" customHeight="1" x14ac:dyDescent="0.25">
      <c r="A8" s="96"/>
      <c r="B8" s="143"/>
      <c r="C8" s="142">
        <v>115</v>
      </c>
      <c r="D8" s="160" t="s">
        <v>46</v>
      </c>
      <c r="E8" s="191" t="s">
        <v>45</v>
      </c>
      <c r="F8" s="286">
        <v>200</v>
      </c>
      <c r="G8" s="138"/>
      <c r="H8" s="291">
        <v>6.64</v>
      </c>
      <c r="I8" s="20">
        <v>5.15</v>
      </c>
      <c r="J8" s="21">
        <v>16.809999999999999</v>
      </c>
      <c r="K8" s="206">
        <v>141.19</v>
      </c>
      <c r="L8" s="291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91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30.75" x14ac:dyDescent="0.25">
      <c r="A9" s="96"/>
      <c r="B9" s="143"/>
      <c r="C9" s="144">
        <v>121</v>
      </c>
      <c r="D9" s="230" t="s">
        <v>51</v>
      </c>
      <c r="E9" s="186" t="s">
        <v>51</v>
      </c>
      <c r="F9" s="196">
        <v>30</v>
      </c>
      <c r="G9" s="138"/>
      <c r="H9" s="252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25">
      <c r="A10" s="96"/>
      <c r="B10" s="143"/>
      <c r="C10" s="143"/>
      <c r="D10" s="161"/>
      <c r="E10" s="313" t="s">
        <v>20</v>
      </c>
      <c r="F10" s="285">
        <f>SUM(F6:F9)</f>
        <v>530</v>
      </c>
      <c r="G10" s="109"/>
      <c r="H10" s="213">
        <f t="shared" ref="H10:W10" si="0">SUM(H6:H9)</f>
        <v>28.35</v>
      </c>
      <c r="I10" s="34">
        <f t="shared" si="0"/>
        <v>26.69</v>
      </c>
      <c r="J10" s="283">
        <f t="shared" si="0"/>
        <v>49.989999999999995</v>
      </c>
      <c r="K10" s="419">
        <f t="shared" si="0"/>
        <v>560.61</v>
      </c>
      <c r="L10" s="213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3">
        <f t="shared" si="0"/>
        <v>2.97</v>
      </c>
      <c r="Q10" s="213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3">
      <c r="A11" s="96"/>
      <c r="B11" s="143"/>
      <c r="C11" s="148"/>
      <c r="D11" s="416"/>
      <c r="E11" s="801" t="s">
        <v>21</v>
      </c>
      <c r="F11" s="148"/>
      <c r="G11" s="275"/>
      <c r="H11" s="214"/>
      <c r="I11" s="102"/>
      <c r="J11" s="200"/>
      <c r="K11" s="208">
        <f>K10/23.5</f>
        <v>23.855744680851064</v>
      </c>
      <c r="L11" s="214"/>
      <c r="M11" s="103"/>
      <c r="N11" s="102"/>
      <c r="O11" s="102"/>
      <c r="P11" s="200"/>
      <c r="Q11" s="213"/>
      <c r="R11" s="34"/>
      <c r="S11" s="34"/>
      <c r="T11" s="34"/>
      <c r="U11" s="34"/>
      <c r="V11" s="34"/>
      <c r="W11" s="34"/>
      <c r="X11" s="69">
        <f>SUM(X6:X10)</f>
        <v>8.2000000000000003E-2</v>
      </c>
    </row>
    <row r="12" spans="1:24" s="16" customFormat="1" ht="33.75" customHeight="1" x14ac:dyDescent="0.25">
      <c r="A12" s="428" t="s">
        <v>7</v>
      </c>
      <c r="B12" s="316"/>
      <c r="C12" s="147">
        <v>24</v>
      </c>
      <c r="D12" s="802" t="s">
        <v>19</v>
      </c>
      <c r="E12" s="417" t="s">
        <v>120</v>
      </c>
      <c r="F12" s="147">
        <v>150</v>
      </c>
      <c r="G12" s="715"/>
      <c r="H12" s="282">
        <v>0.6</v>
      </c>
      <c r="I12" s="39">
        <v>0.6</v>
      </c>
      <c r="J12" s="40">
        <v>14.7</v>
      </c>
      <c r="K12" s="560">
        <v>70.5</v>
      </c>
      <c r="L12" s="282">
        <v>0.03</v>
      </c>
      <c r="M12" s="39">
        <v>0.05</v>
      </c>
      <c r="N12" s="39">
        <v>7.5</v>
      </c>
      <c r="O12" s="39">
        <v>0</v>
      </c>
      <c r="P12" s="42">
        <v>0</v>
      </c>
      <c r="Q12" s="282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25">
      <c r="A13" s="89"/>
      <c r="B13" s="138"/>
      <c r="C13" s="144">
        <v>31</v>
      </c>
      <c r="D13" s="803" t="s">
        <v>9</v>
      </c>
      <c r="E13" s="699" t="s">
        <v>78</v>
      </c>
      <c r="F13" s="700">
        <v>200</v>
      </c>
      <c r="G13" s="108"/>
      <c r="H13" s="253">
        <v>5.74</v>
      </c>
      <c r="I13" s="13">
        <v>8.7799999999999994</v>
      </c>
      <c r="J13" s="43">
        <v>8.74</v>
      </c>
      <c r="K13" s="306">
        <v>138.04</v>
      </c>
      <c r="L13" s="25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25">
      <c r="A14" s="98"/>
      <c r="B14" s="176" t="s">
        <v>74</v>
      </c>
      <c r="C14" s="194">
        <v>78</v>
      </c>
      <c r="D14" s="804" t="s">
        <v>10</v>
      </c>
      <c r="E14" s="387" t="s">
        <v>202</v>
      </c>
      <c r="F14" s="589">
        <v>90</v>
      </c>
      <c r="G14" s="176"/>
      <c r="H14" s="262">
        <v>14.8</v>
      </c>
      <c r="I14" s="55">
        <v>13.02</v>
      </c>
      <c r="J14" s="77">
        <v>12.17</v>
      </c>
      <c r="K14" s="561">
        <v>226.36</v>
      </c>
      <c r="L14" s="447">
        <v>0.1</v>
      </c>
      <c r="M14" s="448">
        <v>0.12</v>
      </c>
      <c r="N14" s="448">
        <v>1.35</v>
      </c>
      <c r="O14" s="448">
        <v>150</v>
      </c>
      <c r="P14" s="512">
        <v>0.27</v>
      </c>
      <c r="Q14" s="447">
        <v>58.43</v>
      </c>
      <c r="R14" s="448">
        <v>194.16</v>
      </c>
      <c r="S14" s="448">
        <v>50.25</v>
      </c>
      <c r="T14" s="448">
        <v>1.1499999999999999</v>
      </c>
      <c r="U14" s="448">
        <v>351.77</v>
      </c>
      <c r="V14" s="448">
        <v>0.108</v>
      </c>
      <c r="W14" s="448">
        <v>1.4E-2</v>
      </c>
      <c r="X14" s="449">
        <v>0.51</v>
      </c>
    </row>
    <row r="15" spans="1:24" s="16" customFormat="1" ht="33.75" customHeight="1" x14ac:dyDescent="0.25">
      <c r="A15" s="98"/>
      <c r="B15" s="177" t="s">
        <v>76</v>
      </c>
      <c r="C15" s="195">
        <v>148</v>
      </c>
      <c r="D15" s="805" t="s">
        <v>10</v>
      </c>
      <c r="E15" s="319" t="s">
        <v>113</v>
      </c>
      <c r="F15" s="587">
        <v>90</v>
      </c>
      <c r="G15" s="177"/>
      <c r="H15" s="440">
        <v>19.52</v>
      </c>
      <c r="I15" s="83">
        <v>10.17</v>
      </c>
      <c r="J15" s="441">
        <v>5.89</v>
      </c>
      <c r="K15" s="562">
        <v>193.12</v>
      </c>
      <c r="L15" s="440">
        <v>0.11</v>
      </c>
      <c r="M15" s="83">
        <v>0.16</v>
      </c>
      <c r="N15" s="83">
        <v>1.57</v>
      </c>
      <c r="O15" s="83">
        <v>300</v>
      </c>
      <c r="P15" s="501">
        <v>0.44</v>
      </c>
      <c r="Q15" s="440">
        <v>129.65</v>
      </c>
      <c r="R15" s="83">
        <v>270.19</v>
      </c>
      <c r="S15" s="83">
        <v>64.94</v>
      </c>
      <c r="T15" s="83">
        <v>1.28</v>
      </c>
      <c r="U15" s="83">
        <v>460.93</v>
      </c>
      <c r="V15" s="83">
        <v>0.14000000000000001</v>
      </c>
      <c r="W15" s="83">
        <v>1.7000000000000001E-2</v>
      </c>
      <c r="X15" s="441">
        <v>0.66</v>
      </c>
    </row>
    <row r="16" spans="1:24" s="16" customFormat="1" ht="51" customHeight="1" x14ac:dyDescent="0.25">
      <c r="A16" s="98"/>
      <c r="B16" s="176" t="s">
        <v>74</v>
      </c>
      <c r="C16" s="194">
        <v>312</v>
      </c>
      <c r="D16" s="804" t="s">
        <v>64</v>
      </c>
      <c r="E16" s="387" t="s">
        <v>175</v>
      </c>
      <c r="F16" s="176">
        <v>150</v>
      </c>
      <c r="G16" s="194"/>
      <c r="H16" s="447">
        <v>3.55</v>
      </c>
      <c r="I16" s="448">
        <v>7.16</v>
      </c>
      <c r="J16" s="512">
        <v>17.64</v>
      </c>
      <c r="K16" s="396">
        <v>150.44999999999999</v>
      </c>
      <c r="L16" s="447">
        <v>0.11</v>
      </c>
      <c r="M16" s="641">
        <v>0.12</v>
      </c>
      <c r="N16" s="448">
        <v>21.47</v>
      </c>
      <c r="O16" s="448">
        <v>100</v>
      </c>
      <c r="P16" s="512">
        <v>0.09</v>
      </c>
      <c r="Q16" s="447">
        <v>51.59</v>
      </c>
      <c r="R16" s="448">
        <v>90.88</v>
      </c>
      <c r="S16" s="448">
        <v>30.76</v>
      </c>
      <c r="T16" s="448">
        <v>1.1499999999999999</v>
      </c>
      <c r="U16" s="448">
        <v>495.63</v>
      </c>
      <c r="V16" s="448">
        <v>6.0499999999999998E-3</v>
      </c>
      <c r="W16" s="448">
        <v>7.2999999999999996E-4</v>
      </c>
      <c r="X16" s="449">
        <v>0.03</v>
      </c>
    </row>
    <row r="17" spans="1:24" s="16" customFormat="1" ht="51" customHeight="1" x14ac:dyDescent="0.25">
      <c r="A17" s="98"/>
      <c r="B17" s="177" t="s">
        <v>76</v>
      </c>
      <c r="C17" s="195">
        <v>22</v>
      </c>
      <c r="D17" s="557" t="s">
        <v>64</v>
      </c>
      <c r="E17" s="319" t="s">
        <v>160</v>
      </c>
      <c r="F17" s="177">
        <v>150</v>
      </c>
      <c r="G17" s="195"/>
      <c r="H17" s="357">
        <v>2.41</v>
      </c>
      <c r="I17" s="58">
        <v>7.02</v>
      </c>
      <c r="J17" s="59">
        <v>14.18</v>
      </c>
      <c r="K17" s="256">
        <v>130.79</v>
      </c>
      <c r="L17" s="255">
        <v>0.08</v>
      </c>
      <c r="M17" s="255">
        <v>7.0000000000000007E-2</v>
      </c>
      <c r="N17" s="58">
        <v>13.63</v>
      </c>
      <c r="O17" s="58">
        <v>420</v>
      </c>
      <c r="P17" s="59">
        <v>0.06</v>
      </c>
      <c r="Q17" s="357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8">
        <v>0.03</v>
      </c>
    </row>
    <row r="18" spans="1:24" s="16" customFormat="1" ht="43.5" customHeight="1" x14ac:dyDescent="0.25">
      <c r="A18" s="98"/>
      <c r="B18" s="109"/>
      <c r="C18" s="142">
        <v>114</v>
      </c>
      <c r="D18" s="191" t="s">
        <v>46</v>
      </c>
      <c r="E18" s="230" t="s">
        <v>52</v>
      </c>
      <c r="F18" s="298">
        <v>200</v>
      </c>
      <c r="G18" s="160"/>
      <c r="H18" s="252">
        <v>0</v>
      </c>
      <c r="I18" s="15">
        <v>0</v>
      </c>
      <c r="J18" s="41">
        <v>7.27</v>
      </c>
      <c r="K18" s="272">
        <v>28.73</v>
      </c>
      <c r="L18" s="252">
        <v>0</v>
      </c>
      <c r="M18" s="17">
        <v>0</v>
      </c>
      <c r="N18" s="15">
        <v>0</v>
      </c>
      <c r="O18" s="15">
        <v>0</v>
      </c>
      <c r="P18" s="18">
        <v>0</v>
      </c>
      <c r="Q18" s="25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25">
      <c r="A19" s="98"/>
      <c r="B19" s="109"/>
      <c r="C19" s="224">
        <v>119</v>
      </c>
      <c r="D19" s="690" t="s">
        <v>14</v>
      </c>
      <c r="E19" s="161" t="s">
        <v>55</v>
      </c>
      <c r="F19" s="143">
        <v>45</v>
      </c>
      <c r="G19" s="109"/>
      <c r="H19" s="291">
        <v>3.42</v>
      </c>
      <c r="I19" s="20">
        <v>0.36</v>
      </c>
      <c r="J19" s="46">
        <v>22.14</v>
      </c>
      <c r="K19" s="305">
        <v>105.75</v>
      </c>
      <c r="L19" s="291">
        <v>0.05</v>
      </c>
      <c r="M19" s="20">
        <v>0.01</v>
      </c>
      <c r="N19" s="20">
        <v>0</v>
      </c>
      <c r="O19" s="20">
        <v>0</v>
      </c>
      <c r="P19" s="21">
        <v>0</v>
      </c>
      <c r="Q19" s="291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25">
      <c r="A20" s="98"/>
      <c r="B20" s="109"/>
      <c r="C20" s="143">
        <v>120</v>
      </c>
      <c r="D20" s="690" t="s">
        <v>15</v>
      </c>
      <c r="E20" s="161" t="s">
        <v>47</v>
      </c>
      <c r="F20" s="143">
        <v>25</v>
      </c>
      <c r="G20" s="109"/>
      <c r="H20" s="291">
        <v>1.65</v>
      </c>
      <c r="I20" s="20">
        <v>0.3</v>
      </c>
      <c r="J20" s="46">
        <v>10.050000000000001</v>
      </c>
      <c r="K20" s="305">
        <v>49.5</v>
      </c>
      <c r="L20" s="291">
        <v>0.04</v>
      </c>
      <c r="M20" s="20">
        <v>0.02</v>
      </c>
      <c r="N20" s="20">
        <v>0</v>
      </c>
      <c r="O20" s="20">
        <v>0</v>
      </c>
      <c r="P20" s="21">
        <v>0</v>
      </c>
      <c r="Q20" s="291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25">
      <c r="A21" s="98"/>
      <c r="B21" s="176" t="s">
        <v>74</v>
      </c>
      <c r="C21" s="381"/>
      <c r="D21" s="806"/>
      <c r="E21" s="320" t="s">
        <v>20</v>
      </c>
      <c r="F21" s="311">
        <f>F12+F13+F14+F16+F18+F19+F20</f>
        <v>860</v>
      </c>
      <c r="G21" s="499"/>
      <c r="H21" s="212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509">
        <f t="shared" si="1"/>
        <v>769.32999999999993</v>
      </c>
      <c r="L21" s="212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20">
        <f t="shared" si="1"/>
        <v>0.42000000000000004</v>
      </c>
      <c r="Q21" s="212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25">
      <c r="A22" s="98"/>
      <c r="B22" s="555" t="s">
        <v>76</v>
      </c>
      <c r="C22" s="687"/>
      <c r="D22" s="807"/>
      <c r="E22" s="321" t="s">
        <v>20</v>
      </c>
      <c r="F22" s="310">
        <f>F12+F13+F15+F16+F18+F19+F20</f>
        <v>860</v>
      </c>
      <c r="G22" s="511"/>
      <c r="H22" s="324">
        <f>H12+H13+H15+H17+H18+H19+H20</f>
        <v>33.339999999999996</v>
      </c>
      <c r="I22" s="57">
        <f t="shared" ref="I22:X22" si="2">I12+I13+I15+I17+I18+I19+I20</f>
        <v>27.229999999999997</v>
      </c>
      <c r="J22" s="79">
        <f t="shared" si="2"/>
        <v>82.97</v>
      </c>
      <c r="K22" s="510">
        <f t="shared" si="2"/>
        <v>716.43</v>
      </c>
      <c r="L22" s="324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46">
        <f t="shared" si="2"/>
        <v>0.56000000000000005</v>
      </c>
      <c r="Q22" s="324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9">
        <f t="shared" si="2"/>
        <v>7.266</v>
      </c>
    </row>
    <row r="23" spans="1:24" s="16" customFormat="1" ht="33.75" customHeight="1" x14ac:dyDescent="0.25">
      <c r="A23" s="98"/>
      <c r="B23" s="539" t="s">
        <v>74</v>
      </c>
      <c r="C23" s="386"/>
      <c r="D23" s="808"/>
      <c r="E23" s="320" t="s">
        <v>21</v>
      </c>
      <c r="F23" s="458"/>
      <c r="G23" s="539"/>
      <c r="H23" s="212"/>
      <c r="I23" s="22"/>
      <c r="J23" s="64"/>
      <c r="K23" s="563">
        <f>K21/23.5</f>
        <v>32.737446808510633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3">
      <c r="A24" s="125"/>
      <c r="B24" s="178" t="s">
        <v>76</v>
      </c>
      <c r="C24" s="581"/>
      <c r="D24" s="772"/>
      <c r="E24" s="849" t="s">
        <v>21</v>
      </c>
      <c r="F24" s="197"/>
      <c r="G24" s="178"/>
      <c r="H24" s="463"/>
      <c r="I24" s="464"/>
      <c r="J24" s="465"/>
      <c r="K24" s="564">
        <f>K22/23.5</f>
        <v>30.486382978723402</v>
      </c>
      <c r="L24" s="463"/>
      <c r="M24" s="464"/>
      <c r="N24" s="464"/>
      <c r="O24" s="464"/>
      <c r="P24" s="514"/>
      <c r="Q24" s="463"/>
      <c r="R24" s="464"/>
      <c r="S24" s="464"/>
      <c r="T24" s="464"/>
      <c r="U24" s="464"/>
      <c r="V24" s="464"/>
      <c r="W24" s="464"/>
      <c r="X24" s="465"/>
    </row>
    <row r="25" spans="1:24" x14ac:dyDescent="0.2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.75" x14ac:dyDescent="0.25">
      <c r="A26" s="408"/>
      <c r="B26" s="929"/>
      <c r="C26" s="294"/>
      <c r="D26" s="226"/>
      <c r="E26" s="25"/>
      <c r="F26" s="26"/>
      <c r="G26" s="11"/>
      <c r="H26" s="9"/>
      <c r="I26" s="11"/>
      <c r="J26" s="11"/>
    </row>
    <row r="27" spans="1:24" ht="18.75" x14ac:dyDescent="0.25">
      <c r="A27" s="701" t="s">
        <v>66</v>
      </c>
      <c r="B27" s="920"/>
      <c r="C27" s="702"/>
      <c r="D27" s="702"/>
      <c r="E27" s="25"/>
      <c r="F27" s="26"/>
      <c r="G27" s="11"/>
      <c r="H27" s="11"/>
      <c r="I27" s="11"/>
      <c r="J27" s="11"/>
      <c r="R27" s="527"/>
    </row>
    <row r="28" spans="1:24" ht="18.75" x14ac:dyDescent="0.25">
      <c r="A28" s="704" t="s">
        <v>67</v>
      </c>
      <c r="B28" s="916"/>
      <c r="C28" s="124"/>
      <c r="D28" s="705"/>
      <c r="E28" s="25"/>
      <c r="F28" s="26"/>
      <c r="G28" s="11"/>
      <c r="H28" s="11"/>
      <c r="I28" s="11"/>
      <c r="J28" s="11"/>
    </row>
    <row r="29" spans="1:24" ht="18.75" x14ac:dyDescent="0.25">
      <c r="D29" s="11"/>
      <c r="E29" s="25"/>
      <c r="F29" s="26"/>
      <c r="G29" s="11"/>
      <c r="H29" s="11"/>
      <c r="I29" s="11"/>
      <c r="J29" s="11"/>
    </row>
    <row r="30" spans="1:24" ht="18.75" x14ac:dyDescent="0.25">
      <c r="D30" s="11"/>
      <c r="E30" s="25"/>
      <c r="F30" s="26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5" x14ac:dyDescent="0.25"/>
  <cols>
    <col min="1" max="1" width="16.85546875" customWidth="1"/>
    <col min="2" max="2" width="16.85546875" style="915" customWidth="1"/>
    <col min="3" max="3" width="15.7109375" style="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3" width="11.140625" bestFit="1" customWidth="1"/>
  </cols>
  <sheetData>
    <row r="1" spans="1:24" x14ac:dyDescent="0.25">
      <c r="E1" s="11"/>
    </row>
    <row r="2" spans="1:24" ht="23.25" x14ac:dyDescent="0.35">
      <c r="A2" s="6" t="s">
        <v>1</v>
      </c>
      <c r="B2" s="914"/>
      <c r="C2" s="7"/>
      <c r="D2" s="6" t="s">
        <v>3</v>
      </c>
      <c r="E2" s="845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390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86"/>
      <c r="B4" s="930"/>
      <c r="C4" s="859" t="s">
        <v>39</v>
      </c>
      <c r="D4" s="265"/>
      <c r="E4" s="779"/>
      <c r="F4" s="857"/>
      <c r="G4" s="859"/>
      <c r="H4" s="874" t="s">
        <v>22</v>
      </c>
      <c r="I4" s="875"/>
      <c r="J4" s="876"/>
      <c r="K4" s="780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46.5" thickBot="1" x14ac:dyDescent="0.3">
      <c r="A5" s="87" t="s">
        <v>0</v>
      </c>
      <c r="B5" s="931"/>
      <c r="C5" s="113" t="s">
        <v>40</v>
      </c>
      <c r="D5" s="760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1.5" customHeight="1" x14ac:dyDescent="0.25">
      <c r="A6" s="643"/>
      <c r="B6" s="572"/>
      <c r="C6" s="147">
        <v>13</v>
      </c>
      <c r="D6" s="715" t="s">
        <v>19</v>
      </c>
      <c r="E6" s="417" t="s">
        <v>58</v>
      </c>
      <c r="F6" s="610">
        <v>60</v>
      </c>
      <c r="G6" s="644"/>
      <c r="H6" s="282">
        <v>1.1200000000000001</v>
      </c>
      <c r="I6" s="39">
        <v>4.2699999999999996</v>
      </c>
      <c r="J6" s="40">
        <v>6.02</v>
      </c>
      <c r="K6" s="205">
        <v>68.62</v>
      </c>
      <c r="L6" s="282">
        <v>0.03</v>
      </c>
      <c r="M6" s="38">
        <v>0.04</v>
      </c>
      <c r="N6" s="39">
        <v>3.29</v>
      </c>
      <c r="O6" s="39">
        <v>450</v>
      </c>
      <c r="P6" s="42">
        <v>0</v>
      </c>
      <c r="Q6" s="282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25">
      <c r="A7" s="643"/>
      <c r="B7" s="573" t="s">
        <v>74</v>
      </c>
      <c r="C7" s="194">
        <v>153</v>
      </c>
      <c r="D7" s="739" t="s">
        <v>10</v>
      </c>
      <c r="E7" s="552" t="s">
        <v>191</v>
      </c>
      <c r="F7" s="538">
        <v>90</v>
      </c>
      <c r="G7" s="799"/>
      <c r="H7" s="262">
        <v>12.52</v>
      </c>
      <c r="I7" s="55">
        <v>10</v>
      </c>
      <c r="J7" s="77">
        <v>12.3</v>
      </c>
      <c r="K7" s="261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2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25">
      <c r="A8" s="643"/>
      <c r="B8" s="198" t="s">
        <v>76</v>
      </c>
      <c r="C8" s="195">
        <v>89</v>
      </c>
      <c r="D8" s="731" t="s">
        <v>10</v>
      </c>
      <c r="E8" s="319" t="s">
        <v>112</v>
      </c>
      <c r="F8" s="741">
        <v>90</v>
      </c>
      <c r="G8" s="198"/>
      <c r="H8" s="357">
        <v>18.13</v>
      </c>
      <c r="I8" s="58">
        <v>17.05</v>
      </c>
      <c r="J8" s="78">
        <v>3.69</v>
      </c>
      <c r="K8" s="355">
        <v>240.96</v>
      </c>
      <c r="L8" s="357">
        <v>0.06</v>
      </c>
      <c r="M8" s="255">
        <v>0.13</v>
      </c>
      <c r="N8" s="58">
        <v>1.06</v>
      </c>
      <c r="O8" s="58">
        <v>0</v>
      </c>
      <c r="P8" s="59">
        <v>0</v>
      </c>
      <c r="Q8" s="357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25">
      <c r="A9" s="643"/>
      <c r="B9" s="181"/>
      <c r="C9" s="143">
        <v>53</v>
      </c>
      <c r="D9" s="767" t="s">
        <v>64</v>
      </c>
      <c r="E9" s="340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3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25">
      <c r="A10" s="643"/>
      <c r="B10" s="306"/>
      <c r="C10" s="224">
        <v>107</v>
      </c>
      <c r="D10" s="191" t="s">
        <v>18</v>
      </c>
      <c r="E10" s="230" t="s">
        <v>138</v>
      </c>
      <c r="F10" s="156">
        <v>200</v>
      </c>
      <c r="G10" s="717"/>
      <c r="H10" s="252">
        <v>1</v>
      </c>
      <c r="I10" s="15">
        <v>0.2</v>
      </c>
      <c r="J10" s="41">
        <v>20.2</v>
      </c>
      <c r="K10" s="203">
        <v>92</v>
      </c>
      <c r="L10" s="291">
        <v>0.02</v>
      </c>
      <c r="M10" s="19">
        <v>0.02</v>
      </c>
      <c r="N10" s="20">
        <v>4</v>
      </c>
      <c r="O10" s="20">
        <v>0</v>
      </c>
      <c r="P10" s="46">
        <v>0</v>
      </c>
      <c r="Q10" s="291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25">
      <c r="A11" s="643"/>
      <c r="B11" s="181"/>
      <c r="C11" s="145">
        <v>119</v>
      </c>
      <c r="D11" s="191" t="s">
        <v>14</v>
      </c>
      <c r="E11" s="160" t="s">
        <v>55</v>
      </c>
      <c r="F11" s="298">
        <v>20</v>
      </c>
      <c r="G11" s="142"/>
      <c r="H11" s="252">
        <v>1.52</v>
      </c>
      <c r="I11" s="15">
        <v>0.16</v>
      </c>
      <c r="J11" s="41">
        <v>9.84</v>
      </c>
      <c r="K11" s="685">
        <v>47</v>
      </c>
      <c r="L11" s="252">
        <v>0.02</v>
      </c>
      <c r="M11" s="15">
        <v>0.01</v>
      </c>
      <c r="N11" s="15">
        <v>0</v>
      </c>
      <c r="O11" s="15">
        <v>0</v>
      </c>
      <c r="P11" s="18">
        <v>0</v>
      </c>
      <c r="Q11" s="25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25">
      <c r="A12" s="643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7"/>
      <c r="H12" s="252">
        <v>1.32</v>
      </c>
      <c r="I12" s="15">
        <v>0.24</v>
      </c>
      <c r="J12" s="41">
        <v>8.0399999999999991</v>
      </c>
      <c r="K12" s="204">
        <v>39.6</v>
      </c>
      <c r="L12" s="291">
        <v>0.03</v>
      </c>
      <c r="M12" s="19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45" customHeight="1" x14ac:dyDescent="0.25">
      <c r="A13" s="88" t="s">
        <v>6</v>
      </c>
      <c r="B13" s="573" t="s">
        <v>74</v>
      </c>
      <c r="C13" s="396"/>
      <c r="D13" s="739"/>
      <c r="E13" s="320" t="s">
        <v>20</v>
      </c>
      <c r="F13" s="605">
        <f>F6+F7+F9+F10+F11+F12</f>
        <v>540</v>
      </c>
      <c r="G13" s="430"/>
      <c r="H13" s="212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11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2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45" customHeight="1" x14ac:dyDescent="0.25">
      <c r="A14" s="89"/>
      <c r="B14" s="198" t="s">
        <v>76</v>
      </c>
      <c r="C14" s="250"/>
      <c r="D14" s="809"/>
      <c r="E14" s="321" t="s">
        <v>20</v>
      </c>
      <c r="F14" s="606">
        <f>F6+F8+F9+F10+F11+F12</f>
        <v>540</v>
      </c>
      <c r="G14" s="431"/>
      <c r="H14" s="433">
        <f t="shared" ref="H14:X14" si="1">H6+H8+H9+H10+H11+H12</f>
        <v>26.43</v>
      </c>
      <c r="I14" s="65">
        <f t="shared" si="1"/>
        <v>26.83</v>
      </c>
      <c r="J14" s="434">
        <f t="shared" si="1"/>
        <v>81.72</v>
      </c>
      <c r="K14" s="310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8">
        <f t="shared" si="1"/>
        <v>0.09</v>
      </c>
      <c r="Q14" s="433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4">
        <f t="shared" si="1"/>
        <v>3</v>
      </c>
    </row>
    <row r="15" spans="1:24" s="36" customFormat="1" ht="40.5" customHeight="1" x14ac:dyDescent="0.25">
      <c r="A15" s="89"/>
      <c r="B15" s="573" t="s">
        <v>74</v>
      </c>
      <c r="C15" s="249"/>
      <c r="D15" s="810"/>
      <c r="E15" s="601" t="s">
        <v>21</v>
      </c>
      <c r="F15" s="853"/>
      <c r="G15" s="432"/>
      <c r="H15" s="435"/>
      <c r="I15" s="117"/>
      <c r="J15" s="118"/>
      <c r="K15" s="437">
        <f>K13/23.5</f>
        <v>26.769787234042553</v>
      </c>
      <c r="L15" s="436"/>
      <c r="M15" s="436"/>
      <c r="N15" s="117"/>
      <c r="O15" s="117"/>
      <c r="P15" s="439"/>
      <c r="Q15" s="435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3">
      <c r="A16" s="89"/>
      <c r="B16" s="571" t="s">
        <v>76</v>
      </c>
      <c r="C16" s="197"/>
      <c r="D16" s="737"/>
      <c r="E16" s="602" t="s">
        <v>21</v>
      </c>
      <c r="F16" s="854"/>
      <c r="G16" s="771"/>
      <c r="H16" s="325"/>
      <c r="I16" s="174"/>
      <c r="J16" s="175"/>
      <c r="K16" s="645">
        <f>K14/23.5</f>
        <v>28.922127659574471</v>
      </c>
      <c r="L16" s="646"/>
      <c r="M16" s="646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25">
      <c r="A17" s="90" t="s">
        <v>7</v>
      </c>
      <c r="B17" s="147"/>
      <c r="C17" s="442">
        <v>28</v>
      </c>
      <c r="D17" s="850" t="s">
        <v>19</v>
      </c>
      <c r="E17" s="443" t="s">
        <v>152</v>
      </c>
      <c r="F17" s="489">
        <v>60</v>
      </c>
      <c r="G17" s="507"/>
      <c r="H17" s="482">
        <v>0.48</v>
      </c>
      <c r="I17" s="402">
        <v>0.6</v>
      </c>
      <c r="J17" s="483">
        <v>1.56</v>
      </c>
      <c r="K17" s="508">
        <v>8.4</v>
      </c>
      <c r="L17" s="360">
        <v>0.02</v>
      </c>
      <c r="M17" s="362">
        <v>0.02</v>
      </c>
      <c r="N17" s="49">
        <v>6</v>
      </c>
      <c r="O17" s="49">
        <v>10</v>
      </c>
      <c r="P17" s="50">
        <v>0</v>
      </c>
      <c r="Q17" s="36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25">
      <c r="A18" s="89"/>
      <c r="B18" s="143"/>
      <c r="C18" s="109">
        <v>40</v>
      </c>
      <c r="D18" s="851" t="s">
        <v>9</v>
      </c>
      <c r="E18" s="169" t="s">
        <v>105</v>
      </c>
      <c r="F18" s="829">
        <v>200</v>
      </c>
      <c r="G18" s="109"/>
      <c r="H18" s="263">
        <v>5</v>
      </c>
      <c r="I18" s="84">
        <v>7.6</v>
      </c>
      <c r="J18" s="85">
        <v>12.8</v>
      </c>
      <c r="K18" s="224">
        <v>139.80000000000001</v>
      </c>
      <c r="L18" s="263">
        <v>0.04</v>
      </c>
      <c r="M18" s="222">
        <v>0.1</v>
      </c>
      <c r="N18" s="84">
        <v>3.32</v>
      </c>
      <c r="O18" s="84">
        <v>152.19999999999999</v>
      </c>
      <c r="P18" s="221">
        <v>0</v>
      </c>
      <c r="Q18" s="263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1">
        <v>4.2000000000000003E-2</v>
      </c>
    </row>
    <row r="19" spans="1:24" s="36" customFormat="1" ht="33.75" customHeight="1" x14ac:dyDescent="0.25">
      <c r="A19" s="98"/>
      <c r="B19" s="143"/>
      <c r="C19" s="109">
        <v>86</v>
      </c>
      <c r="D19" s="624" t="s">
        <v>10</v>
      </c>
      <c r="E19" s="388" t="s">
        <v>80</v>
      </c>
      <c r="F19" s="829">
        <v>240</v>
      </c>
      <c r="G19" s="109"/>
      <c r="H19" s="252">
        <v>20.149999999999999</v>
      </c>
      <c r="I19" s="15">
        <v>19.079999999999998</v>
      </c>
      <c r="J19" s="18">
        <v>24.59</v>
      </c>
      <c r="K19" s="203">
        <v>350.62</v>
      </c>
      <c r="L19" s="252">
        <v>0.18</v>
      </c>
      <c r="M19" s="17">
        <v>0.21</v>
      </c>
      <c r="N19" s="15">
        <v>13.9</v>
      </c>
      <c r="O19" s="15">
        <v>10</v>
      </c>
      <c r="P19" s="41">
        <v>0</v>
      </c>
      <c r="Q19" s="252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25">
      <c r="A20" s="91"/>
      <c r="B20" s="142"/>
      <c r="C20" s="108">
        <v>102</v>
      </c>
      <c r="D20" s="732" t="s">
        <v>18</v>
      </c>
      <c r="E20" s="699" t="s">
        <v>81</v>
      </c>
      <c r="F20" s="653">
        <v>200</v>
      </c>
      <c r="G20" s="108"/>
      <c r="H20" s="252">
        <v>0.83</v>
      </c>
      <c r="I20" s="15">
        <v>0.04</v>
      </c>
      <c r="J20" s="41">
        <v>15.16</v>
      </c>
      <c r="K20" s="273">
        <v>64.22</v>
      </c>
      <c r="L20" s="252">
        <v>0.01</v>
      </c>
      <c r="M20" s="15">
        <v>0.03</v>
      </c>
      <c r="N20" s="15">
        <v>0.27</v>
      </c>
      <c r="O20" s="15">
        <v>60</v>
      </c>
      <c r="P20" s="41">
        <v>0</v>
      </c>
      <c r="Q20" s="252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25">
      <c r="A21" s="91"/>
      <c r="B21" s="142"/>
      <c r="C21" s="110">
        <v>119</v>
      </c>
      <c r="D21" s="611" t="s">
        <v>14</v>
      </c>
      <c r="E21" s="160" t="s">
        <v>55</v>
      </c>
      <c r="F21" s="143">
        <v>45</v>
      </c>
      <c r="G21" s="109"/>
      <c r="H21" s="291">
        <v>3.42</v>
      </c>
      <c r="I21" s="20">
        <v>0.36</v>
      </c>
      <c r="J21" s="46">
        <v>22.14</v>
      </c>
      <c r="K21" s="305">
        <v>105.75</v>
      </c>
      <c r="L21" s="291">
        <v>0.05</v>
      </c>
      <c r="M21" s="20">
        <v>0.01</v>
      </c>
      <c r="N21" s="20">
        <v>0</v>
      </c>
      <c r="O21" s="20">
        <v>0</v>
      </c>
      <c r="P21" s="21">
        <v>0</v>
      </c>
      <c r="Q21" s="291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25">
      <c r="A22" s="91"/>
      <c r="B22" s="142"/>
      <c r="C22" s="138">
        <v>120</v>
      </c>
      <c r="D22" s="611" t="s">
        <v>15</v>
      </c>
      <c r="E22" s="160" t="s">
        <v>47</v>
      </c>
      <c r="F22" s="143">
        <v>25</v>
      </c>
      <c r="G22" s="109"/>
      <c r="H22" s="291">
        <v>1.65</v>
      </c>
      <c r="I22" s="20">
        <v>0.3</v>
      </c>
      <c r="J22" s="46">
        <v>10.050000000000001</v>
      </c>
      <c r="K22" s="305">
        <v>49.5</v>
      </c>
      <c r="L22" s="291">
        <v>0.04</v>
      </c>
      <c r="M22" s="20">
        <v>0.02</v>
      </c>
      <c r="N22" s="20">
        <v>0</v>
      </c>
      <c r="O22" s="20">
        <v>0</v>
      </c>
      <c r="P22" s="21">
        <v>0</v>
      </c>
      <c r="Q22" s="291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25">
      <c r="A23" s="98"/>
      <c r="B23" s="143"/>
      <c r="C23" s="109"/>
      <c r="D23" s="624"/>
      <c r="E23" s="322" t="s">
        <v>20</v>
      </c>
      <c r="F23" s="424">
        <f>SUM(F17:F22)</f>
        <v>770</v>
      </c>
      <c r="G23" s="109"/>
      <c r="H23" s="291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6">
        <f>K17+K18+K19+K20+K21+K22</f>
        <v>718.29000000000008</v>
      </c>
      <c r="L23" s="291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91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3">
      <c r="A24" s="125"/>
      <c r="B24" s="146"/>
      <c r="C24" s="277"/>
      <c r="D24" s="852"/>
      <c r="E24" s="365" t="s">
        <v>21</v>
      </c>
      <c r="F24" s="284"/>
      <c r="G24" s="219"/>
      <c r="H24" s="215"/>
      <c r="I24" s="51"/>
      <c r="J24" s="137"/>
      <c r="K24" s="392">
        <f>K23/23.5</f>
        <v>30.565531914893619</v>
      </c>
      <c r="L24" s="215"/>
      <c r="M24" s="166"/>
      <c r="N24" s="51"/>
      <c r="O24" s="51"/>
      <c r="P24" s="126"/>
      <c r="Q24" s="215"/>
      <c r="R24" s="51"/>
      <c r="S24" s="51"/>
      <c r="T24" s="51"/>
      <c r="U24" s="51"/>
      <c r="V24" s="51"/>
      <c r="W24" s="51"/>
      <c r="X24" s="126"/>
    </row>
    <row r="25" spans="1:24" x14ac:dyDescent="0.2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.75" x14ac:dyDescent="0.25">
      <c r="D26" s="11"/>
      <c r="E26" s="25"/>
      <c r="F26" s="26"/>
      <c r="G26" s="11"/>
      <c r="H26" s="11"/>
      <c r="I26" s="11"/>
      <c r="J26" s="11"/>
    </row>
    <row r="27" spans="1:24" ht="18.75" x14ac:dyDescent="0.25">
      <c r="D27" s="11"/>
      <c r="E27" s="25"/>
      <c r="F27" s="26"/>
      <c r="G27" s="11"/>
      <c r="H27" s="11"/>
      <c r="I27" s="11"/>
      <c r="J27" s="11"/>
    </row>
    <row r="28" spans="1:24" ht="18.75" x14ac:dyDescent="0.2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x14ac:dyDescent="0.25">
      <c r="A29" s="704" t="s">
        <v>67</v>
      </c>
      <c r="B29" s="916"/>
      <c r="C29" s="705"/>
      <c r="D29" s="705"/>
      <c r="E29" s="11"/>
      <c r="F29" s="11"/>
      <c r="G29" s="11"/>
      <c r="H29" s="11"/>
      <c r="I29" s="11"/>
      <c r="J29" s="11"/>
    </row>
    <row r="30" spans="1:24" x14ac:dyDescent="0.25">
      <c r="A30" s="11"/>
      <c r="B30" s="917"/>
      <c r="C30" s="373"/>
      <c r="D30" s="11"/>
      <c r="E30" s="11"/>
      <c r="F30" s="11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5" x14ac:dyDescent="0.25"/>
  <cols>
    <col min="1" max="1" width="16.85546875" customWidth="1"/>
    <col min="2" max="3" width="15.7109375" style="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3" max="23" width="11.140625" bestFit="1" customWidth="1"/>
  </cols>
  <sheetData>
    <row r="2" spans="1:24" ht="23.25" x14ac:dyDescent="0.3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.75" thickBot="1" x14ac:dyDescent="0.3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86"/>
      <c r="B4" s="106"/>
      <c r="C4" s="708" t="s">
        <v>39</v>
      </c>
      <c r="D4" s="778"/>
      <c r="E4" s="779"/>
      <c r="F4" s="708"/>
      <c r="G4" s="707"/>
      <c r="H4" s="874" t="s">
        <v>22</v>
      </c>
      <c r="I4" s="875"/>
      <c r="J4" s="876"/>
      <c r="K4" s="780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87" t="s">
        <v>0</v>
      </c>
      <c r="B5" s="107"/>
      <c r="C5" s="113" t="s">
        <v>40</v>
      </c>
      <c r="D5" s="877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45" customHeight="1" x14ac:dyDescent="0.25">
      <c r="A6" s="90" t="s">
        <v>6</v>
      </c>
      <c r="B6" s="489"/>
      <c r="C6" s="147">
        <v>25</v>
      </c>
      <c r="D6" s="191" t="s">
        <v>19</v>
      </c>
      <c r="E6" s="397" t="s">
        <v>50</v>
      </c>
      <c r="F6" s="231">
        <v>150</v>
      </c>
      <c r="G6" s="269"/>
      <c r="H6" s="252">
        <v>0.6</v>
      </c>
      <c r="I6" s="15">
        <v>0.45</v>
      </c>
      <c r="J6" s="41">
        <v>15.45</v>
      </c>
      <c r="K6" s="203">
        <v>70.5</v>
      </c>
      <c r="L6" s="274">
        <v>0.03</v>
      </c>
      <c r="M6" s="47">
        <v>0.05</v>
      </c>
      <c r="N6" s="37">
        <v>7.5</v>
      </c>
      <c r="O6" s="37">
        <v>0</v>
      </c>
      <c r="P6" s="48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3">
        <v>0.01</v>
      </c>
    </row>
    <row r="7" spans="1:24" s="36" customFormat="1" ht="26.45" customHeight="1" x14ac:dyDescent="0.25">
      <c r="A7" s="89"/>
      <c r="B7" s="647"/>
      <c r="C7" s="143">
        <v>227</v>
      </c>
      <c r="D7" s="223" t="s">
        <v>62</v>
      </c>
      <c r="E7" s="161" t="s">
        <v>174</v>
      </c>
      <c r="F7" s="143">
        <v>150</v>
      </c>
      <c r="G7" s="811"/>
      <c r="H7" s="406">
        <v>23.46</v>
      </c>
      <c r="I7" s="100">
        <v>11.79</v>
      </c>
      <c r="J7" s="105">
        <v>42.51</v>
      </c>
      <c r="K7" s="659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6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45" customHeight="1" x14ac:dyDescent="0.25">
      <c r="A8" s="89"/>
      <c r="B8" s="647"/>
      <c r="C8" s="143">
        <v>113</v>
      </c>
      <c r="D8" s="223" t="s">
        <v>5</v>
      </c>
      <c r="E8" s="161" t="s">
        <v>11</v>
      </c>
      <c r="F8" s="143">
        <v>200</v>
      </c>
      <c r="G8" s="811"/>
      <c r="H8" s="263">
        <v>0.04</v>
      </c>
      <c r="I8" s="84">
        <v>0</v>
      </c>
      <c r="J8" s="221">
        <v>7.4</v>
      </c>
      <c r="K8" s="224">
        <v>30.26</v>
      </c>
      <c r="L8" s="222">
        <v>0</v>
      </c>
      <c r="M8" s="222">
        <v>0</v>
      </c>
      <c r="N8" s="84">
        <v>0.8</v>
      </c>
      <c r="O8" s="84">
        <v>0</v>
      </c>
      <c r="P8" s="85">
        <v>0</v>
      </c>
      <c r="Q8" s="263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1">
        <v>0</v>
      </c>
    </row>
    <row r="9" spans="1:24" s="36" customFormat="1" ht="40.5" customHeight="1" x14ac:dyDescent="0.2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9"/>
      <c r="H9" s="291">
        <v>2.25</v>
      </c>
      <c r="I9" s="20">
        <v>0.87</v>
      </c>
      <c r="J9" s="46">
        <v>14.94</v>
      </c>
      <c r="K9" s="206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91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25">
      <c r="A10" s="89"/>
      <c r="B10" s="109"/>
      <c r="C10" s="145"/>
      <c r="D10" s="191"/>
      <c r="E10" s="788" t="s">
        <v>20</v>
      </c>
      <c r="F10" s="329">
        <f>SUM(F6:F9)</f>
        <v>530</v>
      </c>
      <c r="G10" s="717"/>
      <c r="H10" s="252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70">
        <f t="shared" si="0"/>
        <v>551.76</v>
      </c>
      <c r="L10" s="291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91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3">
      <c r="A11" s="89"/>
      <c r="B11" s="109"/>
      <c r="C11" s="142"/>
      <c r="D11" s="191"/>
      <c r="E11" s="788" t="s">
        <v>21</v>
      </c>
      <c r="F11" s="329"/>
      <c r="G11" s="717"/>
      <c r="H11" s="252"/>
      <c r="I11" s="15"/>
      <c r="J11" s="41"/>
      <c r="K11" s="370">
        <f>K10/23.5</f>
        <v>23.479148936170212</v>
      </c>
      <c r="L11" s="291"/>
      <c r="M11" s="19"/>
      <c r="N11" s="20"/>
      <c r="O11" s="20"/>
      <c r="P11" s="46"/>
      <c r="Q11" s="291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25">
      <c r="A12" s="90" t="s">
        <v>7</v>
      </c>
      <c r="B12" s="316"/>
      <c r="C12" s="300">
        <v>9</v>
      </c>
      <c r="D12" s="764" t="s">
        <v>19</v>
      </c>
      <c r="E12" s="765" t="s">
        <v>92</v>
      </c>
      <c r="F12" s="766">
        <v>60</v>
      </c>
      <c r="G12" s="565"/>
      <c r="H12" s="282">
        <v>1.29</v>
      </c>
      <c r="I12" s="39">
        <v>4.2699999999999996</v>
      </c>
      <c r="J12" s="40">
        <v>6.97</v>
      </c>
      <c r="K12" s="334">
        <v>72.75</v>
      </c>
      <c r="L12" s="282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2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25">
      <c r="A13" s="88"/>
      <c r="B13" s="108"/>
      <c r="C13" s="143">
        <v>41</v>
      </c>
      <c r="D13" s="223" t="s">
        <v>9</v>
      </c>
      <c r="E13" s="388" t="s">
        <v>84</v>
      </c>
      <c r="F13" s="239">
        <v>200</v>
      </c>
      <c r="G13" s="407"/>
      <c r="H13" s="263">
        <v>6.66</v>
      </c>
      <c r="I13" s="84">
        <v>5.51</v>
      </c>
      <c r="J13" s="221">
        <v>8.75</v>
      </c>
      <c r="K13" s="405">
        <v>111.57</v>
      </c>
      <c r="L13" s="263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3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1">
        <v>0.03</v>
      </c>
    </row>
    <row r="14" spans="1:24" s="36" customFormat="1" ht="33.75" customHeight="1" x14ac:dyDescent="0.25">
      <c r="A14" s="98"/>
      <c r="B14" s="647"/>
      <c r="C14" s="143">
        <v>81</v>
      </c>
      <c r="D14" s="223" t="s">
        <v>10</v>
      </c>
      <c r="E14" s="169" t="s">
        <v>73</v>
      </c>
      <c r="F14" s="729">
        <v>90</v>
      </c>
      <c r="G14" s="180"/>
      <c r="H14" s="291">
        <v>23.81</v>
      </c>
      <c r="I14" s="20">
        <v>19.829999999999998</v>
      </c>
      <c r="J14" s="46">
        <v>0.72</v>
      </c>
      <c r="K14" s="290">
        <v>274.56</v>
      </c>
      <c r="L14" s="291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91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25">
      <c r="A15" s="91"/>
      <c r="B15" s="109"/>
      <c r="C15" s="143">
        <v>124</v>
      </c>
      <c r="D15" s="223" t="s">
        <v>87</v>
      </c>
      <c r="E15" s="388" t="s">
        <v>85</v>
      </c>
      <c r="F15" s="239">
        <v>150</v>
      </c>
      <c r="G15" s="407"/>
      <c r="H15" s="263">
        <v>3.93</v>
      </c>
      <c r="I15" s="84">
        <v>4.24</v>
      </c>
      <c r="J15" s="221">
        <v>21.84</v>
      </c>
      <c r="K15" s="405">
        <v>140.55000000000001</v>
      </c>
      <c r="L15" s="263">
        <v>0.11</v>
      </c>
      <c r="M15" s="84">
        <v>0.02</v>
      </c>
      <c r="N15" s="84">
        <v>0</v>
      </c>
      <c r="O15" s="84">
        <v>10</v>
      </c>
      <c r="P15" s="85">
        <v>0.06</v>
      </c>
      <c r="Q15" s="263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1">
        <v>0.01</v>
      </c>
    </row>
    <row r="16" spans="1:24" s="16" customFormat="1" ht="33.75" customHeight="1" x14ac:dyDescent="0.25">
      <c r="A16" s="91"/>
      <c r="B16" s="405"/>
      <c r="C16" s="224">
        <v>100</v>
      </c>
      <c r="D16" s="223" t="s">
        <v>88</v>
      </c>
      <c r="E16" s="161" t="s">
        <v>86</v>
      </c>
      <c r="F16" s="143">
        <v>200</v>
      </c>
      <c r="G16" s="407"/>
      <c r="H16" s="291">
        <v>0.15</v>
      </c>
      <c r="I16" s="20">
        <v>0.04</v>
      </c>
      <c r="J16" s="46">
        <v>12.83</v>
      </c>
      <c r="K16" s="290">
        <v>52.45</v>
      </c>
      <c r="L16" s="252">
        <v>0</v>
      </c>
      <c r="M16" s="15">
        <v>0</v>
      </c>
      <c r="N16" s="15">
        <v>1.2</v>
      </c>
      <c r="O16" s="15">
        <v>0</v>
      </c>
      <c r="P16" s="18">
        <v>0</v>
      </c>
      <c r="Q16" s="252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25">
      <c r="A17" s="91"/>
      <c r="B17" s="405"/>
      <c r="C17" s="224">
        <v>119</v>
      </c>
      <c r="D17" s="223" t="s">
        <v>14</v>
      </c>
      <c r="E17" s="161" t="s">
        <v>55</v>
      </c>
      <c r="F17" s="298">
        <v>20</v>
      </c>
      <c r="G17" s="142"/>
      <c r="H17" s="252">
        <v>1.52</v>
      </c>
      <c r="I17" s="15">
        <v>0.16</v>
      </c>
      <c r="J17" s="41">
        <v>9.84</v>
      </c>
      <c r="K17" s="685">
        <v>47</v>
      </c>
      <c r="L17" s="252">
        <v>0.02</v>
      </c>
      <c r="M17" s="15">
        <v>0.01</v>
      </c>
      <c r="N17" s="15">
        <v>0</v>
      </c>
      <c r="O17" s="15">
        <v>0</v>
      </c>
      <c r="P17" s="18">
        <v>0</v>
      </c>
      <c r="Q17" s="252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25">
      <c r="A18" s="98"/>
      <c r="B18" s="109"/>
      <c r="C18" s="143">
        <v>120</v>
      </c>
      <c r="D18" s="223" t="s">
        <v>15</v>
      </c>
      <c r="E18" s="161" t="s">
        <v>47</v>
      </c>
      <c r="F18" s="138">
        <v>20</v>
      </c>
      <c r="G18" s="142"/>
      <c r="H18" s="252">
        <v>1.32</v>
      </c>
      <c r="I18" s="15">
        <v>0.24</v>
      </c>
      <c r="J18" s="41">
        <v>8.0399999999999991</v>
      </c>
      <c r="K18" s="686">
        <v>39.6</v>
      </c>
      <c r="L18" s="291">
        <v>0.03</v>
      </c>
      <c r="M18" s="20">
        <v>0.02</v>
      </c>
      <c r="N18" s="20">
        <v>0</v>
      </c>
      <c r="O18" s="20">
        <v>0</v>
      </c>
      <c r="P18" s="21">
        <v>0</v>
      </c>
      <c r="Q18" s="29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25">
      <c r="A19" s="98"/>
      <c r="B19" s="647"/>
      <c r="C19" s="148"/>
      <c r="D19" s="521"/>
      <c r="E19" s="322" t="s">
        <v>20</v>
      </c>
      <c r="F19" s="207">
        <f>F12+F13+F14+F15+F16+F17+F18</f>
        <v>740</v>
      </c>
      <c r="G19" s="307"/>
      <c r="H19" s="213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5">
        <f t="shared" si="1"/>
        <v>738.48000000000013</v>
      </c>
      <c r="L19" s="213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3">
        <f t="shared" si="1"/>
        <v>6.9999999999999993E-2</v>
      </c>
      <c r="Q19" s="213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3">
      <c r="A20" s="125"/>
      <c r="B20" s="656"/>
      <c r="C20" s="146"/>
      <c r="D20" s="418"/>
      <c r="E20" s="365" t="s">
        <v>21</v>
      </c>
      <c r="F20" s="391"/>
      <c r="G20" s="219"/>
      <c r="H20" s="215"/>
      <c r="I20" s="51"/>
      <c r="J20" s="126"/>
      <c r="K20" s="505">
        <f>K19/23.5</f>
        <v>31.424680851063837</v>
      </c>
      <c r="L20" s="215"/>
      <c r="M20" s="51"/>
      <c r="N20" s="51"/>
      <c r="O20" s="51"/>
      <c r="P20" s="137"/>
      <c r="Q20" s="215"/>
      <c r="R20" s="51"/>
      <c r="S20" s="51"/>
      <c r="T20" s="51"/>
      <c r="U20" s="51"/>
      <c r="V20" s="51"/>
      <c r="W20" s="51"/>
      <c r="X20" s="126"/>
    </row>
    <row r="21" spans="1:24" x14ac:dyDescent="0.2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.75" x14ac:dyDescent="0.25">
      <c r="A22" s="229"/>
      <c r="B22" s="293"/>
      <c r="C22" s="293"/>
      <c r="D22" s="294"/>
      <c r="E22" s="295"/>
      <c r="F22" s="26"/>
      <c r="G22" s="11"/>
      <c r="H22" s="11"/>
      <c r="I22" s="11"/>
      <c r="J22" s="11"/>
    </row>
    <row r="23" spans="1:24" ht="18.75" x14ac:dyDescent="0.25">
      <c r="D23" s="11"/>
      <c r="E23" s="25"/>
      <c r="F23" s="26"/>
      <c r="G23" s="11"/>
      <c r="H23" s="11"/>
      <c r="I23" s="11"/>
      <c r="J23" s="11"/>
    </row>
    <row r="24" spans="1:24" x14ac:dyDescent="0.25">
      <c r="D24" s="11"/>
      <c r="E24" s="11"/>
      <c r="F24" s="11"/>
      <c r="G24" s="11"/>
      <c r="H24" s="11"/>
      <c r="I24" s="11"/>
      <c r="J24" s="11"/>
    </row>
    <row r="25" spans="1:24" x14ac:dyDescent="0.25">
      <c r="D25" s="11"/>
      <c r="E25" s="11"/>
      <c r="F25" s="11"/>
      <c r="G25" s="11"/>
      <c r="H25" s="11"/>
      <c r="I25" s="11"/>
      <c r="J25" s="11"/>
    </row>
    <row r="26" spans="1:24" x14ac:dyDescent="0.25">
      <c r="D26" s="11"/>
      <c r="E26" s="11"/>
      <c r="F26" s="11"/>
      <c r="G26" s="11"/>
      <c r="H26" s="11"/>
      <c r="I26" s="11"/>
      <c r="J26" s="11"/>
    </row>
    <row r="27" spans="1:24" x14ac:dyDescent="0.25">
      <c r="D27" s="11"/>
      <c r="E27" s="11"/>
      <c r="F27" s="11"/>
      <c r="G27" s="11"/>
      <c r="H27" s="11"/>
      <c r="I27" s="11"/>
      <c r="J27" s="11"/>
    </row>
    <row r="28" spans="1:24" x14ac:dyDescent="0.25">
      <c r="D28" s="11"/>
      <c r="E28" s="11"/>
      <c r="F28" s="11"/>
      <c r="G28" s="11"/>
      <c r="H28" s="11"/>
      <c r="I28" s="11"/>
      <c r="J28" s="11"/>
    </row>
    <row r="29" spans="1:24" x14ac:dyDescent="0.25">
      <c r="D29" s="11"/>
      <c r="E29" s="11"/>
      <c r="F29" s="11"/>
      <c r="G29" s="11"/>
      <c r="H29" s="11"/>
      <c r="I29" s="11"/>
      <c r="J29" s="11"/>
    </row>
    <row r="30" spans="1:24" x14ac:dyDescent="0.2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5" x14ac:dyDescent="0.25"/>
  <cols>
    <col min="1" max="1" width="16.85546875" customWidth="1"/>
    <col min="2" max="3" width="15.7109375" style="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3" max="23" width="13.42578125" customWidth="1"/>
  </cols>
  <sheetData>
    <row r="2" spans="1:24" ht="23.25" x14ac:dyDescent="0.3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.75" thickBot="1" x14ac:dyDescent="0.3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469"/>
      <c r="C4" s="708" t="s">
        <v>39</v>
      </c>
      <c r="D4" s="812"/>
      <c r="E4" s="779"/>
      <c r="F4" s="708"/>
      <c r="G4" s="707"/>
      <c r="H4" s="874" t="s">
        <v>22</v>
      </c>
      <c r="I4" s="875"/>
      <c r="J4" s="876"/>
      <c r="K4" s="713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46.5" thickBot="1" x14ac:dyDescent="0.3">
      <c r="A5" s="151" t="s">
        <v>0</v>
      </c>
      <c r="B5" s="113"/>
      <c r="C5" s="113" t="s">
        <v>40</v>
      </c>
      <c r="D5" s="886" t="s">
        <v>41</v>
      </c>
      <c r="E5" s="113" t="s">
        <v>38</v>
      </c>
      <c r="F5" s="113" t="s">
        <v>26</v>
      </c>
      <c r="G5" s="107" t="s">
        <v>37</v>
      </c>
      <c r="H5" s="888" t="s">
        <v>27</v>
      </c>
      <c r="I5" s="526" t="s">
        <v>28</v>
      </c>
      <c r="J5" s="889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6.45" customHeight="1" x14ac:dyDescent="0.25">
      <c r="A6" s="114" t="s">
        <v>6</v>
      </c>
      <c r="B6" s="147"/>
      <c r="C6" s="156">
        <v>25</v>
      </c>
      <c r="D6" s="494" t="s">
        <v>19</v>
      </c>
      <c r="E6" s="497" t="s">
        <v>50</v>
      </c>
      <c r="F6" s="231">
        <v>150</v>
      </c>
      <c r="G6" s="378"/>
      <c r="H6" s="360">
        <v>0.6</v>
      </c>
      <c r="I6" s="49">
        <v>0.45</v>
      </c>
      <c r="J6" s="50">
        <v>15.45</v>
      </c>
      <c r="K6" s="290">
        <v>70.5</v>
      </c>
      <c r="L6" s="360">
        <v>0.03</v>
      </c>
      <c r="M6" s="49">
        <v>0.05</v>
      </c>
      <c r="N6" s="49">
        <v>7.5</v>
      </c>
      <c r="O6" s="49">
        <v>0</v>
      </c>
      <c r="P6" s="415">
        <v>0</v>
      </c>
      <c r="Q6" s="36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45" customHeight="1" x14ac:dyDescent="0.25">
      <c r="A7" s="152"/>
      <c r="B7" s="131"/>
      <c r="C7" s="604">
        <v>125</v>
      </c>
      <c r="D7" s="495" t="s">
        <v>89</v>
      </c>
      <c r="E7" s="140" t="s">
        <v>161</v>
      </c>
      <c r="F7" s="143">
        <v>150</v>
      </c>
      <c r="G7" s="223"/>
      <c r="H7" s="406">
        <v>7.85</v>
      </c>
      <c r="I7" s="100">
        <v>5.23</v>
      </c>
      <c r="J7" s="105">
        <v>41.29</v>
      </c>
      <c r="K7" s="492">
        <v>243.85</v>
      </c>
      <c r="L7" s="335">
        <v>0.08</v>
      </c>
      <c r="M7" s="27">
        <v>0.04</v>
      </c>
      <c r="N7" s="27">
        <v>0.01</v>
      </c>
      <c r="O7" s="27">
        <v>20</v>
      </c>
      <c r="P7" s="682">
        <v>0.11</v>
      </c>
      <c r="Q7" s="335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25">
      <c r="A8" s="152"/>
      <c r="B8" s="131"/>
      <c r="C8" s="156">
        <v>114</v>
      </c>
      <c r="D8" s="191" t="s">
        <v>46</v>
      </c>
      <c r="E8" s="230" t="s">
        <v>52</v>
      </c>
      <c r="F8" s="761">
        <v>200</v>
      </c>
      <c r="G8" s="181"/>
      <c r="H8" s="252">
        <v>0</v>
      </c>
      <c r="I8" s="15">
        <v>0</v>
      </c>
      <c r="J8" s="41">
        <v>7.27</v>
      </c>
      <c r="K8" s="272">
        <v>28.73</v>
      </c>
      <c r="L8" s="252">
        <v>0</v>
      </c>
      <c r="M8" s="15">
        <v>0</v>
      </c>
      <c r="N8" s="15">
        <v>0</v>
      </c>
      <c r="O8" s="15">
        <v>0</v>
      </c>
      <c r="P8" s="18">
        <v>0</v>
      </c>
      <c r="Q8" s="252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25">
      <c r="A9" s="152"/>
      <c r="B9" s="681"/>
      <c r="C9" s="156" t="s">
        <v>169</v>
      </c>
      <c r="D9" s="191" t="s">
        <v>18</v>
      </c>
      <c r="E9" s="230" t="s">
        <v>170</v>
      </c>
      <c r="F9" s="298">
        <v>100</v>
      </c>
      <c r="G9" s="181"/>
      <c r="H9" s="252">
        <v>0</v>
      </c>
      <c r="I9" s="15">
        <v>0</v>
      </c>
      <c r="J9" s="41">
        <v>15</v>
      </c>
      <c r="K9" s="272">
        <v>60</v>
      </c>
      <c r="L9" s="252"/>
      <c r="M9" s="15"/>
      <c r="N9" s="15"/>
      <c r="O9" s="15"/>
      <c r="P9" s="18"/>
      <c r="Q9" s="252"/>
      <c r="R9" s="15"/>
      <c r="S9" s="15"/>
      <c r="T9" s="15"/>
      <c r="U9" s="15"/>
      <c r="V9" s="15"/>
      <c r="W9" s="15"/>
      <c r="X9" s="41"/>
    </row>
    <row r="10" spans="1:24" s="36" customFormat="1" ht="26.45" customHeight="1" x14ac:dyDescent="0.25">
      <c r="A10" s="152"/>
      <c r="B10" s="143"/>
      <c r="C10" s="628">
        <v>119</v>
      </c>
      <c r="D10" s="495" t="s">
        <v>55</v>
      </c>
      <c r="E10" s="140" t="s">
        <v>42</v>
      </c>
      <c r="F10" s="143">
        <v>30</v>
      </c>
      <c r="G10" s="470"/>
      <c r="H10" s="291">
        <v>2.2799999999999998</v>
      </c>
      <c r="I10" s="20">
        <v>0.24</v>
      </c>
      <c r="J10" s="46">
        <v>14.76</v>
      </c>
      <c r="K10" s="445">
        <v>70.5</v>
      </c>
      <c r="L10" s="291">
        <v>0.03</v>
      </c>
      <c r="M10" s="20">
        <v>0.01</v>
      </c>
      <c r="N10" s="20">
        <v>0</v>
      </c>
      <c r="O10" s="20">
        <v>0</v>
      </c>
      <c r="P10" s="21">
        <v>0</v>
      </c>
      <c r="Q10" s="29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45" customHeight="1" x14ac:dyDescent="0.25">
      <c r="A11" s="152"/>
      <c r="B11" s="143"/>
      <c r="C11" s="604">
        <v>120</v>
      </c>
      <c r="D11" s="495" t="s">
        <v>47</v>
      </c>
      <c r="E11" s="140" t="s">
        <v>13</v>
      </c>
      <c r="F11" s="143">
        <v>30</v>
      </c>
      <c r="G11" s="470"/>
      <c r="H11" s="291">
        <v>1.98</v>
      </c>
      <c r="I11" s="20">
        <v>0.36</v>
      </c>
      <c r="J11" s="46">
        <v>12.06</v>
      </c>
      <c r="K11" s="445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45" customHeight="1" x14ac:dyDescent="0.25">
      <c r="A12" s="152"/>
      <c r="B12" s="143"/>
      <c r="C12" s="604"/>
      <c r="D12" s="495"/>
      <c r="E12" s="167" t="s">
        <v>20</v>
      </c>
      <c r="F12" s="285">
        <f>SUM(F6:F11)</f>
        <v>660</v>
      </c>
      <c r="G12" s="287"/>
      <c r="H12" s="213">
        <f t="shared" ref="H12:X12" si="0">SUM(H6:H11)</f>
        <v>12.709999999999999</v>
      </c>
      <c r="I12" s="34">
        <f t="shared" si="0"/>
        <v>6.2800000000000011</v>
      </c>
      <c r="J12" s="69">
        <f t="shared" si="0"/>
        <v>105.83</v>
      </c>
      <c r="K12" s="398">
        <f>SUM(K6:K11)</f>
        <v>532.98</v>
      </c>
      <c r="L12" s="213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3">
        <f t="shared" si="0"/>
        <v>0.11</v>
      </c>
      <c r="Q12" s="213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9">
        <f t="shared" si="0"/>
        <v>4.379999999999999</v>
      </c>
    </row>
    <row r="13" spans="1:24" s="36" customFormat="1" ht="26.45" customHeight="1" thickBot="1" x14ac:dyDescent="0.3">
      <c r="A13" s="152"/>
      <c r="B13" s="146"/>
      <c r="C13" s="604"/>
      <c r="D13" s="495"/>
      <c r="E13" s="498" t="s">
        <v>21</v>
      </c>
      <c r="F13" s="143"/>
      <c r="G13" s="223"/>
      <c r="H13" s="259"/>
      <c r="I13" s="163"/>
      <c r="J13" s="164"/>
      <c r="K13" s="342">
        <f>K12/23.5</f>
        <v>22.68</v>
      </c>
      <c r="L13" s="259"/>
      <c r="M13" s="163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26.45" customHeight="1" x14ac:dyDescent="0.25">
      <c r="A14" s="154" t="s">
        <v>7</v>
      </c>
      <c r="B14" s="147"/>
      <c r="C14" s="422">
        <v>135</v>
      </c>
      <c r="D14" s="404" t="s">
        <v>19</v>
      </c>
      <c r="E14" s="189" t="s">
        <v>162</v>
      </c>
      <c r="F14" s="165">
        <v>60</v>
      </c>
      <c r="G14" s="738"/>
      <c r="H14" s="482">
        <v>1.2</v>
      </c>
      <c r="I14" s="402">
        <v>5.4</v>
      </c>
      <c r="J14" s="483">
        <v>5.16</v>
      </c>
      <c r="K14" s="206">
        <v>73.2</v>
      </c>
      <c r="L14" s="482">
        <v>0.01</v>
      </c>
      <c r="M14" s="401">
        <v>0.03</v>
      </c>
      <c r="N14" s="402">
        <v>4.2</v>
      </c>
      <c r="O14" s="402">
        <v>90</v>
      </c>
      <c r="P14" s="403">
        <v>0</v>
      </c>
      <c r="Q14" s="482">
        <v>24.6</v>
      </c>
      <c r="R14" s="402">
        <v>40.200000000000003</v>
      </c>
      <c r="S14" s="402">
        <v>21</v>
      </c>
      <c r="T14" s="402">
        <v>4.2</v>
      </c>
      <c r="U14" s="402">
        <v>189</v>
      </c>
      <c r="V14" s="402">
        <v>0</v>
      </c>
      <c r="W14" s="402">
        <v>0</v>
      </c>
      <c r="X14" s="483">
        <v>0</v>
      </c>
    </row>
    <row r="15" spans="1:24" s="16" customFormat="1" ht="26.45" customHeight="1" x14ac:dyDescent="0.25">
      <c r="A15" s="114"/>
      <c r="B15" s="144"/>
      <c r="C15" s="144" t="s">
        <v>190</v>
      </c>
      <c r="D15" s="496" t="s">
        <v>9</v>
      </c>
      <c r="E15" s="414" t="s">
        <v>184</v>
      </c>
      <c r="F15" s="700">
        <v>200</v>
      </c>
      <c r="G15" s="108"/>
      <c r="H15" s="253">
        <v>6.2</v>
      </c>
      <c r="I15" s="13">
        <v>6.38</v>
      </c>
      <c r="J15" s="43">
        <v>12.02</v>
      </c>
      <c r="K15" s="145">
        <v>131.11000000000001</v>
      </c>
      <c r="L15" s="80">
        <v>7.0000000000000007E-2</v>
      </c>
      <c r="M15" s="80">
        <v>0.08</v>
      </c>
      <c r="N15" s="13">
        <v>5.17</v>
      </c>
      <c r="O15" s="13">
        <v>120</v>
      </c>
      <c r="P15" s="43">
        <v>0.02</v>
      </c>
      <c r="Q15" s="253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45" customHeight="1" x14ac:dyDescent="0.25">
      <c r="A16" s="115"/>
      <c r="B16" s="131"/>
      <c r="C16" s="143">
        <v>80</v>
      </c>
      <c r="D16" s="495" t="s">
        <v>10</v>
      </c>
      <c r="E16" s="169" t="s">
        <v>99</v>
      </c>
      <c r="F16" s="239">
        <v>90</v>
      </c>
      <c r="G16" s="109"/>
      <c r="H16" s="253">
        <v>14.84</v>
      </c>
      <c r="I16" s="13">
        <v>12.69</v>
      </c>
      <c r="J16" s="43">
        <v>4.46</v>
      </c>
      <c r="K16" s="145">
        <v>191.87</v>
      </c>
      <c r="L16" s="80">
        <v>0.06</v>
      </c>
      <c r="M16" s="80">
        <v>0.11</v>
      </c>
      <c r="N16" s="13">
        <v>1.48</v>
      </c>
      <c r="O16" s="13">
        <v>30</v>
      </c>
      <c r="P16" s="43">
        <v>0</v>
      </c>
      <c r="Q16" s="253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45" customHeight="1" x14ac:dyDescent="0.25">
      <c r="A17" s="115"/>
      <c r="B17" s="131"/>
      <c r="C17" s="143">
        <v>54</v>
      </c>
      <c r="D17" s="494" t="s">
        <v>87</v>
      </c>
      <c r="E17" s="160" t="s">
        <v>43</v>
      </c>
      <c r="F17" s="142">
        <v>150</v>
      </c>
      <c r="G17" s="138"/>
      <c r="H17" s="291">
        <v>7.26</v>
      </c>
      <c r="I17" s="20">
        <v>4.96</v>
      </c>
      <c r="J17" s="46">
        <v>31.76</v>
      </c>
      <c r="K17" s="206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91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25">
      <c r="A18" s="116"/>
      <c r="B18" s="144"/>
      <c r="C18" s="109">
        <v>98</v>
      </c>
      <c r="D18" s="160" t="s">
        <v>18</v>
      </c>
      <c r="E18" s="186" t="s">
        <v>17</v>
      </c>
      <c r="F18" s="660">
        <v>200</v>
      </c>
      <c r="G18" s="611"/>
      <c r="H18" s="252">
        <v>0.37</v>
      </c>
      <c r="I18" s="15">
        <v>0</v>
      </c>
      <c r="J18" s="18">
        <v>14.85</v>
      </c>
      <c r="K18" s="204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2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45" customHeight="1" x14ac:dyDescent="0.25">
      <c r="A19" s="116"/>
      <c r="B19" s="145"/>
      <c r="C19" s="145">
        <v>119</v>
      </c>
      <c r="D19" s="494" t="s">
        <v>55</v>
      </c>
      <c r="E19" s="160" t="s">
        <v>42</v>
      </c>
      <c r="F19" s="142">
        <v>30</v>
      </c>
      <c r="G19" s="138"/>
      <c r="H19" s="252">
        <v>2.2799999999999998</v>
      </c>
      <c r="I19" s="15">
        <v>0.24</v>
      </c>
      <c r="J19" s="41">
        <v>14.76</v>
      </c>
      <c r="K19" s="203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91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45" customHeight="1" x14ac:dyDescent="0.25">
      <c r="A20" s="116"/>
      <c r="B20" s="145"/>
      <c r="C20" s="145">
        <v>120</v>
      </c>
      <c r="D20" s="494" t="s">
        <v>47</v>
      </c>
      <c r="E20" s="160" t="s">
        <v>47</v>
      </c>
      <c r="F20" s="142">
        <v>25</v>
      </c>
      <c r="G20" s="138"/>
      <c r="H20" s="252">
        <v>1.65</v>
      </c>
      <c r="I20" s="15">
        <v>0.3</v>
      </c>
      <c r="J20" s="41">
        <v>10.050000000000001</v>
      </c>
      <c r="K20" s="203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2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45" customHeight="1" x14ac:dyDescent="0.25">
      <c r="A21" s="115"/>
      <c r="B21" s="131"/>
      <c r="C21" s="148"/>
      <c r="D21" s="813"/>
      <c r="E21" s="167" t="s">
        <v>20</v>
      </c>
      <c r="F21" s="207">
        <f>SUM(F14:F20)</f>
        <v>755</v>
      </c>
      <c r="G21" s="275"/>
      <c r="H21" s="214">
        <f t="shared" ref="H21:J21" si="1">SUM(H14:H20)</f>
        <v>33.799999999999997</v>
      </c>
      <c r="I21" s="102">
        <f t="shared" si="1"/>
        <v>29.97</v>
      </c>
      <c r="J21" s="104">
        <f t="shared" si="1"/>
        <v>93.06</v>
      </c>
      <c r="K21" s="207">
        <f>SUM(K14:K20)</f>
        <v>774.5</v>
      </c>
      <c r="L21" s="103">
        <f t="shared" ref="L21:X21" si="2">SUM(L14:L20)</f>
        <v>0.39999999999999997</v>
      </c>
      <c r="M21" s="102">
        <f t="shared" si="2"/>
        <v>0.35000000000000003</v>
      </c>
      <c r="N21" s="102">
        <f t="shared" si="2"/>
        <v>10.850000000000001</v>
      </c>
      <c r="O21" s="102">
        <f t="shared" si="2"/>
        <v>250</v>
      </c>
      <c r="P21" s="104">
        <f t="shared" si="2"/>
        <v>0.08</v>
      </c>
      <c r="Q21" s="214">
        <f t="shared" si="2"/>
        <v>97.399999999999991</v>
      </c>
      <c r="R21" s="102">
        <f t="shared" si="2"/>
        <v>473.52</v>
      </c>
      <c r="S21" s="102">
        <f t="shared" si="2"/>
        <v>184.51999999999998</v>
      </c>
      <c r="T21" s="102">
        <f t="shared" si="2"/>
        <v>11.65</v>
      </c>
      <c r="U21" s="102">
        <f t="shared" si="2"/>
        <v>1050.94</v>
      </c>
      <c r="V21" s="102">
        <f t="shared" si="2"/>
        <v>1.2E-2</v>
      </c>
      <c r="W21" s="102">
        <f t="shared" si="2"/>
        <v>7.0000000000000001E-3</v>
      </c>
      <c r="X21" s="104">
        <f t="shared" si="2"/>
        <v>4.4899999999999993</v>
      </c>
    </row>
    <row r="22" spans="1:24" s="36" customFormat="1" ht="26.45" customHeight="1" thickBot="1" x14ac:dyDescent="0.3">
      <c r="A22" s="155"/>
      <c r="B22" s="132"/>
      <c r="C22" s="149"/>
      <c r="D22" s="814"/>
      <c r="E22" s="168" t="s">
        <v>21</v>
      </c>
      <c r="F22" s="146"/>
      <c r="G22" s="219"/>
      <c r="H22" s="215"/>
      <c r="I22" s="51"/>
      <c r="J22" s="126"/>
      <c r="K22" s="208">
        <f>K21/23.5</f>
        <v>32.957446808510639</v>
      </c>
      <c r="L22" s="166"/>
      <c r="M22" s="166"/>
      <c r="N22" s="51"/>
      <c r="O22" s="51"/>
      <c r="P22" s="126"/>
      <c r="Q22" s="215"/>
      <c r="R22" s="51"/>
      <c r="S22" s="51"/>
      <c r="T22" s="51"/>
      <c r="U22" s="51"/>
      <c r="V22" s="51"/>
      <c r="W22" s="51"/>
      <c r="X22" s="126"/>
    </row>
    <row r="23" spans="1:24" x14ac:dyDescent="0.2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.75" x14ac:dyDescent="0.25">
      <c r="A24" s="408"/>
      <c r="B24" s="297"/>
      <c r="C24" s="294"/>
      <c r="D24" s="294"/>
      <c r="E24" s="295"/>
      <c r="F24" s="296"/>
      <c r="G24" s="294"/>
      <c r="H24" s="294"/>
      <c r="I24" s="294"/>
      <c r="J24" s="294"/>
    </row>
    <row r="25" spans="1:24" ht="18.75" x14ac:dyDescent="0.25">
      <c r="A25" s="11"/>
      <c r="B25" s="373"/>
      <c r="C25" s="373"/>
      <c r="D25" s="11"/>
      <c r="E25" s="25"/>
      <c r="F25" s="26"/>
      <c r="G25" s="11"/>
      <c r="H25" s="11"/>
      <c r="I25" s="11"/>
      <c r="J25" s="11"/>
    </row>
    <row r="26" spans="1:24" x14ac:dyDescent="0.25">
      <c r="D26" s="11"/>
      <c r="E26" s="11"/>
      <c r="F26" s="11"/>
      <c r="G26" s="11"/>
      <c r="H26" s="11"/>
      <c r="I26" s="11"/>
      <c r="J26" s="11"/>
    </row>
    <row r="27" spans="1:24" x14ac:dyDescent="0.25">
      <c r="D27" s="11"/>
      <c r="E27" s="11"/>
      <c r="F27" s="11"/>
      <c r="G27" s="11"/>
      <c r="H27" s="11"/>
      <c r="I27" s="11"/>
      <c r="J27" s="11"/>
    </row>
    <row r="28" spans="1:24" x14ac:dyDescent="0.25">
      <c r="D28" s="11"/>
      <c r="E28" s="11"/>
      <c r="F28" s="11"/>
      <c r="G28" s="11"/>
      <c r="H28" s="11"/>
      <c r="I28" s="11"/>
      <c r="J28" s="11"/>
    </row>
    <row r="29" spans="1:24" x14ac:dyDescent="0.25">
      <c r="D29" s="11"/>
      <c r="E29" s="11"/>
      <c r="F29" s="11"/>
      <c r="G29" s="11"/>
      <c r="H29" s="11"/>
      <c r="I29" s="11"/>
      <c r="J29" s="11"/>
    </row>
    <row r="30" spans="1:24" x14ac:dyDescent="0.25">
      <c r="D30" s="11"/>
      <c r="E30" s="11"/>
      <c r="F30" s="11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5" x14ac:dyDescent="0.25"/>
  <cols>
    <col min="1" max="1" width="16.85546875" customWidth="1"/>
    <col min="2" max="2" width="15.7109375" style="915" customWidth="1"/>
    <col min="3" max="3" width="15.7109375" style="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2" width="9.85546875" bestFit="1" customWidth="1"/>
    <col min="23" max="23" width="12.42578125" customWidth="1"/>
  </cols>
  <sheetData>
    <row r="2" spans="1:24" ht="23.25" x14ac:dyDescent="0.35">
      <c r="A2" s="6" t="s">
        <v>1</v>
      </c>
      <c r="B2" s="914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64"/>
      <c r="C4" s="840" t="s">
        <v>39</v>
      </c>
      <c r="D4" s="265"/>
      <c r="E4" s="860"/>
      <c r="F4" s="707"/>
      <c r="G4" s="708"/>
      <c r="H4" s="883" t="s">
        <v>22</v>
      </c>
      <c r="I4" s="884"/>
      <c r="J4" s="885"/>
      <c r="K4" s="780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28.5" customHeight="1" thickBot="1" x14ac:dyDescent="0.3">
      <c r="A5" s="151" t="s">
        <v>0</v>
      </c>
      <c r="B5" s="113"/>
      <c r="C5" s="107" t="s">
        <v>40</v>
      </c>
      <c r="D5" s="760" t="s">
        <v>41</v>
      </c>
      <c r="E5" s="844" t="s">
        <v>38</v>
      </c>
      <c r="F5" s="107" t="s">
        <v>26</v>
      </c>
      <c r="G5" s="113" t="s">
        <v>37</v>
      </c>
      <c r="H5" s="888" t="s">
        <v>27</v>
      </c>
      <c r="I5" s="526" t="s">
        <v>28</v>
      </c>
      <c r="J5" s="889" t="s">
        <v>29</v>
      </c>
      <c r="K5" s="79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836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836" t="s">
        <v>128</v>
      </c>
    </row>
    <row r="6" spans="1:24" s="16" customFormat="1" ht="26.45" customHeight="1" x14ac:dyDescent="0.25">
      <c r="A6" s="152" t="s">
        <v>6</v>
      </c>
      <c r="B6" s="969" t="s">
        <v>74</v>
      </c>
      <c r="C6" s="891">
        <v>324</v>
      </c>
      <c r="D6" s="890" t="s">
        <v>19</v>
      </c>
      <c r="E6" s="615" t="s">
        <v>194</v>
      </c>
      <c r="F6" s="616">
        <v>60</v>
      </c>
      <c r="G6" s="617"/>
      <c r="H6" s="618">
        <v>1.1599999999999999</v>
      </c>
      <c r="I6" s="619">
        <v>3.65</v>
      </c>
      <c r="J6" s="622">
        <v>2.2799999999999998</v>
      </c>
      <c r="K6" s="838">
        <v>48.38</v>
      </c>
      <c r="L6" s="618">
        <v>0.03</v>
      </c>
      <c r="M6" s="619">
        <v>0.04</v>
      </c>
      <c r="N6" s="619">
        <v>14.45</v>
      </c>
      <c r="O6" s="620">
        <v>40</v>
      </c>
      <c r="P6" s="621">
        <v>0</v>
      </c>
      <c r="Q6" s="618">
        <v>18.690000000000001</v>
      </c>
      <c r="R6" s="619">
        <v>24.74</v>
      </c>
      <c r="S6" s="619">
        <v>11.31</v>
      </c>
      <c r="T6" s="619">
        <v>0.44</v>
      </c>
      <c r="U6" s="619">
        <v>75.569999999999993</v>
      </c>
      <c r="V6" s="619">
        <v>5.5999999999999995E-4</v>
      </c>
      <c r="W6" s="619">
        <v>1.2999999999999999E-4</v>
      </c>
      <c r="X6" s="622">
        <v>0.01</v>
      </c>
    </row>
    <row r="7" spans="1:24" s="16" customFormat="1" ht="26.45" customHeight="1" x14ac:dyDescent="0.25">
      <c r="A7" s="152"/>
      <c r="B7" s="195" t="s">
        <v>76</v>
      </c>
      <c r="C7" s="631">
        <v>29</v>
      </c>
      <c r="D7" s="805" t="s">
        <v>19</v>
      </c>
      <c r="E7" s="319" t="s">
        <v>185</v>
      </c>
      <c r="F7" s="741">
        <v>60</v>
      </c>
      <c r="G7" s="198"/>
      <c r="H7" s="254">
        <v>0.66</v>
      </c>
      <c r="I7" s="67">
        <v>0.12</v>
      </c>
      <c r="J7" s="119">
        <v>2.2799999999999998</v>
      </c>
      <c r="K7" s="425">
        <v>14.4</v>
      </c>
      <c r="L7" s="254">
        <v>0.04</v>
      </c>
      <c r="M7" s="67">
        <v>0.02</v>
      </c>
      <c r="N7" s="67">
        <v>15</v>
      </c>
      <c r="O7" s="67">
        <v>80</v>
      </c>
      <c r="P7" s="531">
        <v>0</v>
      </c>
      <c r="Q7" s="254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45" customHeight="1" x14ac:dyDescent="0.25">
      <c r="A8" s="152"/>
      <c r="B8" s="194" t="s">
        <v>74</v>
      </c>
      <c r="C8" s="194">
        <v>331</v>
      </c>
      <c r="D8" s="970" t="s">
        <v>90</v>
      </c>
      <c r="E8" s="171" t="s">
        <v>203</v>
      </c>
      <c r="F8" s="176">
        <v>110</v>
      </c>
      <c r="G8" s="733"/>
      <c r="H8" s="323">
        <v>17.989999999999998</v>
      </c>
      <c r="I8" s="62">
        <v>14.98</v>
      </c>
      <c r="J8" s="121">
        <v>12.23</v>
      </c>
      <c r="K8" s="576">
        <v>256.89</v>
      </c>
      <c r="L8" s="323">
        <v>0.09</v>
      </c>
      <c r="M8" s="62">
        <v>0.15</v>
      </c>
      <c r="N8" s="62">
        <v>3.74</v>
      </c>
      <c r="O8" s="62">
        <v>40</v>
      </c>
      <c r="P8" s="121">
        <v>0.02</v>
      </c>
      <c r="Q8" s="323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45" customHeight="1" x14ac:dyDescent="0.25">
      <c r="A9" s="152"/>
      <c r="B9" s="195" t="s">
        <v>76</v>
      </c>
      <c r="C9" s="195">
        <v>89</v>
      </c>
      <c r="D9" s="971" t="s">
        <v>10</v>
      </c>
      <c r="E9" s="173" t="s">
        <v>91</v>
      </c>
      <c r="F9" s="177">
        <v>90</v>
      </c>
      <c r="G9" s="731"/>
      <c r="H9" s="440">
        <v>18.13</v>
      </c>
      <c r="I9" s="83">
        <v>17.05</v>
      </c>
      <c r="J9" s="501">
        <v>3.69</v>
      </c>
      <c r="K9" s="562">
        <v>240.96</v>
      </c>
      <c r="L9" s="440">
        <v>0.06</v>
      </c>
      <c r="M9" s="83">
        <v>0.13</v>
      </c>
      <c r="N9" s="83">
        <v>1.06</v>
      </c>
      <c r="O9" s="83">
        <v>0</v>
      </c>
      <c r="P9" s="501">
        <v>0</v>
      </c>
      <c r="Q9" s="440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41">
        <v>0.06</v>
      </c>
    </row>
    <row r="10" spans="1:24" s="36" customFormat="1" ht="26.45" customHeight="1" x14ac:dyDescent="0.25">
      <c r="A10" s="152"/>
      <c r="B10" s="143"/>
      <c r="C10" s="604">
        <v>52</v>
      </c>
      <c r="D10" s="624" t="s">
        <v>64</v>
      </c>
      <c r="E10" s="169" t="s">
        <v>142</v>
      </c>
      <c r="F10" s="829">
        <v>150</v>
      </c>
      <c r="G10" s="180"/>
      <c r="H10" s="291">
        <v>3.31</v>
      </c>
      <c r="I10" s="20">
        <v>5.56</v>
      </c>
      <c r="J10" s="46">
        <v>25.99</v>
      </c>
      <c r="K10" s="290">
        <v>167.07</v>
      </c>
      <c r="L10" s="291">
        <v>0.15</v>
      </c>
      <c r="M10" s="20">
        <v>0.1</v>
      </c>
      <c r="N10" s="20">
        <v>14</v>
      </c>
      <c r="O10" s="20">
        <v>20</v>
      </c>
      <c r="P10" s="21">
        <v>0.08</v>
      </c>
      <c r="Q10" s="291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25">
      <c r="A11" s="152"/>
      <c r="B11" s="143"/>
      <c r="C11" s="144">
        <v>104</v>
      </c>
      <c r="D11" s="803" t="s">
        <v>18</v>
      </c>
      <c r="E11" s="784" t="s">
        <v>199</v>
      </c>
      <c r="F11" s="819">
        <v>200</v>
      </c>
      <c r="G11" s="179"/>
      <c r="H11" s="252">
        <v>0</v>
      </c>
      <c r="I11" s="15">
        <v>0</v>
      </c>
      <c r="J11" s="18">
        <v>14.4</v>
      </c>
      <c r="K11" s="685">
        <v>58.4</v>
      </c>
      <c r="L11" s="252">
        <v>0.1</v>
      </c>
      <c r="M11" s="15">
        <v>0.1</v>
      </c>
      <c r="N11" s="15">
        <v>3</v>
      </c>
      <c r="O11" s="15">
        <v>79.2</v>
      </c>
      <c r="P11" s="18">
        <v>0.96</v>
      </c>
      <c r="Q11" s="252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45" customHeight="1" x14ac:dyDescent="0.25">
      <c r="A12" s="152"/>
      <c r="B12" s="143"/>
      <c r="C12" s="145">
        <v>119</v>
      </c>
      <c r="D12" s="796" t="s">
        <v>14</v>
      </c>
      <c r="E12" s="160" t="s">
        <v>55</v>
      </c>
      <c r="F12" s="138">
        <v>30</v>
      </c>
      <c r="G12" s="822"/>
      <c r="H12" s="252">
        <v>2.2799999999999998</v>
      </c>
      <c r="I12" s="15">
        <v>0.24</v>
      </c>
      <c r="J12" s="18">
        <v>14.76</v>
      </c>
      <c r="K12" s="686">
        <v>70.5</v>
      </c>
      <c r="L12" s="291">
        <v>0.03</v>
      </c>
      <c r="M12" s="20">
        <v>0.01</v>
      </c>
      <c r="N12" s="20">
        <v>0</v>
      </c>
      <c r="O12" s="20">
        <v>0</v>
      </c>
      <c r="P12" s="21">
        <v>0</v>
      </c>
      <c r="Q12" s="291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45" customHeight="1" x14ac:dyDescent="0.25">
      <c r="A13" s="152"/>
      <c r="B13" s="143"/>
      <c r="C13" s="142">
        <v>120</v>
      </c>
      <c r="D13" s="796" t="s">
        <v>15</v>
      </c>
      <c r="E13" s="160" t="s">
        <v>47</v>
      </c>
      <c r="F13" s="138">
        <v>20</v>
      </c>
      <c r="G13" s="822"/>
      <c r="H13" s="252">
        <v>1.32</v>
      </c>
      <c r="I13" s="15">
        <v>0.24</v>
      </c>
      <c r="J13" s="18">
        <v>8.0399999999999991</v>
      </c>
      <c r="K13" s="686">
        <v>39.6</v>
      </c>
      <c r="L13" s="291">
        <v>0.03</v>
      </c>
      <c r="M13" s="20">
        <v>0.02</v>
      </c>
      <c r="N13" s="20">
        <v>0</v>
      </c>
      <c r="O13" s="20">
        <v>0</v>
      </c>
      <c r="P13" s="21">
        <v>0</v>
      </c>
      <c r="Q13" s="291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45" customHeight="1" x14ac:dyDescent="0.25">
      <c r="A14" s="152"/>
      <c r="B14" s="194" t="s">
        <v>74</v>
      </c>
      <c r="C14" s="194"/>
      <c r="D14" s="970"/>
      <c r="E14" s="451" t="s">
        <v>20</v>
      </c>
      <c r="F14" s="499">
        <f>F6+F8+F10+F11+F12+F13</f>
        <v>570</v>
      </c>
      <c r="G14" s="573"/>
      <c r="H14" s="212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9">
        <f t="shared" si="0"/>
        <v>640.84</v>
      </c>
      <c r="L14" s="212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2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45" customHeight="1" x14ac:dyDescent="0.25">
      <c r="A15" s="152"/>
      <c r="B15" s="195" t="s">
        <v>76</v>
      </c>
      <c r="C15" s="195"/>
      <c r="D15" s="971"/>
      <c r="E15" s="456" t="s">
        <v>20</v>
      </c>
      <c r="F15" s="487">
        <f>F7+F9+F10+F11+F12+F13</f>
        <v>550</v>
      </c>
      <c r="G15" s="312"/>
      <c r="H15" s="324">
        <f t="shared" ref="H15:X15" si="1">H7+H9+H10+H11+H12+H13</f>
        <v>25.7</v>
      </c>
      <c r="I15" s="57">
        <f t="shared" si="1"/>
        <v>23.209999999999997</v>
      </c>
      <c r="J15" s="846">
        <f t="shared" si="1"/>
        <v>69.16</v>
      </c>
      <c r="K15" s="312">
        <f t="shared" si="1"/>
        <v>590.92999999999995</v>
      </c>
      <c r="L15" s="324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46">
        <f t="shared" si="1"/>
        <v>1.04</v>
      </c>
      <c r="Q15" s="324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45" customHeight="1" x14ac:dyDescent="0.25">
      <c r="A16" s="152"/>
      <c r="B16" s="194" t="s">
        <v>74</v>
      </c>
      <c r="C16" s="194"/>
      <c r="D16" s="970"/>
      <c r="E16" s="500" t="s">
        <v>21</v>
      </c>
      <c r="F16" s="176"/>
      <c r="G16" s="733"/>
      <c r="H16" s="323"/>
      <c r="I16" s="62"/>
      <c r="J16" s="121"/>
      <c r="K16" s="972">
        <f>K14/23.5</f>
        <v>27.269787234042553</v>
      </c>
      <c r="L16" s="323"/>
      <c r="M16" s="62"/>
      <c r="N16" s="62"/>
      <c r="O16" s="62"/>
      <c r="P16" s="121"/>
      <c r="Q16" s="323"/>
      <c r="R16" s="62"/>
      <c r="S16" s="62"/>
      <c r="T16" s="62"/>
      <c r="U16" s="62"/>
      <c r="V16" s="62"/>
      <c r="W16" s="62"/>
      <c r="X16" s="63"/>
    </row>
    <row r="17" spans="1:24" s="36" customFormat="1" ht="26.45" customHeight="1" thickBot="1" x14ac:dyDescent="0.3">
      <c r="A17" s="152"/>
      <c r="B17" s="197" t="s">
        <v>76</v>
      </c>
      <c r="C17" s="197"/>
      <c r="D17" s="973"/>
      <c r="E17" s="461" t="s">
        <v>21</v>
      </c>
      <c r="F17" s="178"/>
      <c r="G17" s="736"/>
      <c r="H17" s="325"/>
      <c r="I17" s="174"/>
      <c r="J17" s="199"/>
      <c r="K17" s="974">
        <f>K15/23.5</f>
        <v>25.145957446808509</v>
      </c>
      <c r="L17" s="325"/>
      <c r="M17" s="174"/>
      <c r="N17" s="174"/>
      <c r="O17" s="174"/>
      <c r="P17" s="199"/>
      <c r="Q17" s="325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25">
      <c r="A18" s="154" t="s">
        <v>7</v>
      </c>
      <c r="B18" s="232"/>
      <c r="C18" s="165">
        <v>24</v>
      </c>
      <c r="D18" s="715" t="s">
        <v>19</v>
      </c>
      <c r="E18" s="417" t="s">
        <v>115</v>
      </c>
      <c r="F18" s="572">
        <v>150</v>
      </c>
      <c r="G18" s="574"/>
      <c r="H18" s="274">
        <v>0.6</v>
      </c>
      <c r="I18" s="37">
        <v>0.6</v>
      </c>
      <c r="J18" s="48">
        <v>14.7</v>
      </c>
      <c r="K18" s="515">
        <v>70.5</v>
      </c>
      <c r="L18" s="274">
        <v>0.05</v>
      </c>
      <c r="M18" s="37">
        <v>0.03</v>
      </c>
      <c r="N18" s="37">
        <v>15</v>
      </c>
      <c r="O18" s="37">
        <v>0</v>
      </c>
      <c r="P18" s="48">
        <v>0</v>
      </c>
      <c r="Q18" s="274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3">
        <v>0.01</v>
      </c>
    </row>
    <row r="19" spans="1:24" s="16" customFormat="1" ht="26.45" customHeight="1" x14ac:dyDescent="0.25">
      <c r="A19" s="114"/>
      <c r="B19" s="144"/>
      <c r="C19" s="179">
        <v>34</v>
      </c>
      <c r="D19" s="412" t="s">
        <v>9</v>
      </c>
      <c r="E19" s="414" t="s">
        <v>77</v>
      </c>
      <c r="F19" s="768">
        <v>200</v>
      </c>
      <c r="G19" s="179"/>
      <c r="H19" s="253">
        <v>9.19</v>
      </c>
      <c r="I19" s="13">
        <v>5.64</v>
      </c>
      <c r="J19" s="23">
        <v>13.63</v>
      </c>
      <c r="K19" s="306">
        <v>141.18</v>
      </c>
      <c r="L19" s="263">
        <v>0.16</v>
      </c>
      <c r="M19" s="84">
        <v>0.08</v>
      </c>
      <c r="N19" s="84">
        <v>2.73</v>
      </c>
      <c r="O19" s="84">
        <v>110</v>
      </c>
      <c r="P19" s="85">
        <v>0</v>
      </c>
      <c r="Q19" s="263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1">
        <v>0.03</v>
      </c>
    </row>
    <row r="20" spans="1:24" s="36" customFormat="1" ht="26.45" customHeight="1" x14ac:dyDescent="0.25">
      <c r="A20" s="115"/>
      <c r="B20" s="194"/>
      <c r="C20" s="176">
        <v>240</v>
      </c>
      <c r="D20" s="552" t="s">
        <v>10</v>
      </c>
      <c r="E20" s="567" t="s">
        <v>129</v>
      </c>
      <c r="F20" s="573">
        <v>90</v>
      </c>
      <c r="G20" s="573"/>
      <c r="H20" s="323">
        <v>20.170000000000002</v>
      </c>
      <c r="I20" s="62">
        <v>20.309999999999999</v>
      </c>
      <c r="J20" s="121">
        <v>2.09</v>
      </c>
      <c r="K20" s="576">
        <v>274</v>
      </c>
      <c r="L20" s="323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3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45" customHeight="1" x14ac:dyDescent="0.25">
      <c r="A21" s="115"/>
      <c r="B21" s="195"/>
      <c r="C21" s="177">
        <v>82</v>
      </c>
      <c r="D21" s="479" t="s">
        <v>10</v>
      </c>
      <c r="E21" s="752" t="s">
        <v>148</v>
      </c>
      <c r="F21" s="596">
        <v>95</v>
      </c>
      <c r="G21" s="198"/>
      <c r="H21" s="357">
        <v>24.87</v>
      </c>
      <c r="I21" s="58">
        <v>21.09</v>
      </c>
      <c r="J21" s="59">
        <v>0.72</v>
      </c>
      <c r="K21" s="577">
        <v>290.5</v>
      </c>
      <c r="L21" s="357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7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45" customHeight="1" x14ac:dyDescent="0.25">
      <c r="A22" s="115"/>
      <c r="B22" s="143"/>
      <c r="C22" s="180">
        <v>65</v>
      </c>
      <c r="D22" s="413" t="s">
        <v>87</v>
      </c>
      <c r="E22" s="160" t="s">
        <v>54</v>
      </c>
      <c r="F22" s="138">
        <v>150</v>
      </c>
      <c r="G22" s="181"/>
      <c r="H22" s="406">
        <v>6.76</v>
      </c>
      <c r="I22" s="100">
        <v>3.93</v>
      </c>
      <c r="J22" s="101">
        <v>41.29</v>
      </c>
      <c r="K22" s="578">
        <v>227.48</v>
      </c>
      <c r="L22" s="253">
        <v>0.08</v>
      </c>
      <c r="M22" s="13">
        <v>0.03</v>
      </c>
      <c r="N22" s="13">
        <v>0</v>
      </c>
      <c r="O22" s="13">
        <v>10</v>
      </c>
      <c r="P22" s="23">
        <v>0.06</v>
      </c>
      <c r="Q22" s="253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25">
      <c r="A23" s="116"/>
      <c r="B23" s="144"/>
      <c r="C23" s="224">
        <v>216</v>
      </c>
      <c r="D23" s="191" t="s">
        <v>18</v>
      </c>
      <c r="E23" s="230" t="s">
        <v>136</v>
      </c>
      <c r="F23" s="142">
        <v>200</v>
      </c>
      <c r="G23" s="717"/>
      <c r="H23" s="252">
        <v>0.25</v>
      </c>
      <c r="I23" s="15">
        <v>0</v>
      </c>
      <c r="J23" s="41">
        <v>12.73</v>
      </c>
      <c r="K23" s="203">
        <v>51.3</v>
      </c>
      <c r="L23" s="291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91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45" customHeight="1" x14ac:dyDescent="0.2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2">
        <v>1.52</v>
      </c>
      <c r="I24" s="15">
        <v>0.16</v>
      </c>
      <c r="J24" s="41">
        <v>9.84</v>
      </c>
      <c r="K24" s="272">
        <v>47</v>
      </c>
      <c r="L24" s="252">
        <v>0.02</v>
      </c>
      <c r="M24" s="17">
        <v>0.01</v>
      </c>
      <c r="N24" s="15">
        <v>0</v>
      </c>
      <c r="O24" s="15">
        <v>0</v>
      </c>
      <c r="P24" s="41">
        <v>0</v>
      </c>
      <c r="Q24" s="252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45" customHeight="1" x14ac:dyDescent="0.25">
      <c r="A25" s="116"/>
      <c r="B25" s="145"/>
      <c r="C25" s="138">
        <v>120</v>
      </c>
      <c r="D25" s="611" t="s">
        <v>15</v>
      </c>
      <c r="E25" s="160" t="s">
        <v>47</v>
      </c>
      <c r="F25" s="180">
        <v>20</v>
      </c>
      <c r="G25" s="180"/>
      <c r="H25" s="291">
        <v>1.32</v>
      </c>
      <c r="I25" s="20">
        <v>0.24</v>
      </c>
      <c r="J25" s="21">
        <v>8.0399999999999991</v>
      </c>
      <c r="K25" s="477">
        <v>39.6</v>
      </c>
      <c r="L25" s="291">
        <v>0.03</v>
      </c>
      <c r="M25" s="20">
        <v>0.02</v>
      </c>
      <c r="N25" s="20">
        <v>0</v>
      </c>
      <c r="O25" s="20">
        <v>0</v>
      </c>
      <c r="P25" s="21">
        <v>0</v>
      </c>
      <c r="Q25" s="291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45" customHeight="1" x14ac:dyDescent="0.25">
      <c r="A26" s="115"/>
      <c r="B26" s="194"/>
      <c r="C26" s="548"/>
      <c r="D26" s="735"/>
      <c r="E26" s="451" t="s">
        <v>20</v>
      </c>
      <c r="F26" s="459">
        <f t="shared" ref="F26:X26" si="2">F18+F19+F20+F22+F23+F24+F25</f>
        <v>830</v>
      </c>
      <c r="G26" s="575"/>
      <c r="H26" s="212">
        <f t="shared" si="2"/>
        <v>39.81</v>
      </c>
      <c r="I26" s="22">
        <f t="shared" si="2"/>
        <v>30.879999999999995</v>
      </c>
      <c r="J26" s="120">
        <f t="shared" si="2"/>
        <v>102.32</v>
      </c>
      <c r="K26" s="509">
        <f t="shared" si="2"/>
        <v>851.06</v>
      </c>
      <c r="L26" s="212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2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45" customHeight="1" x14ac:dyDescent="0.25">
      <c r="A27" s="115"/>
      <c r="B27" s="250"/>
      <c r="C27" s="568"/>
      <c r="D27" s="734"/>
      <c r="E27" s="569" t="s">
        <v>20</v>
      </c>
      <c r="F27" s="511">
        <f t="shared" ref="F27:X27" si="3">F18+F19+F21+F22+F23+F24+F25</f>
        <v>835</v>
      </c>
      <c r="G27" s="510"/>
      <c r="H27" s="324">
        <f t="shared" si="3"/>
        <v>44.51</v>
      </c>
      <c r="I27" s="57">
        <f t="shared" si="3"/>
        <v>31.659999999999997</v>
      </c>
      <c r="J27" s="846">
        <f t="shared" si="3"/>
        <v>100.95000000000002</v>
      </c>
      <c r="K27" s="312">
        <f t="shared" si="3"/>
        <v>867.56</v>
      </c>
      <c r="L27" s="324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46">
        <f t="shared" si="3"/>
        <v>0.11</v>
      </c>
      <c r="Q27" s="324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45" customHeight="1" x14ac:dyDescent="0.25">
      <c r="A28" s="115"/>
      <c r="B28" s="249"/>
      <c r="C28" s="548"/>
      <c r="D28" s="735"/>
      <c r="E28" s="500" t="s">
        <v>21</v>
      </c>
      <c r="F28" s="459"/>
      <c r="G28" s="548"/>
      <c r="H28" s="212"/>
      <c r="I28" s="22"/>
      <c r="J28" s="120"/>
      <c r="K28" s="579">
        <f>K26/23.5</f>
        <v>36.215319148936167</v>
      </c>
      <c r="L28" s="212"/>
      <c r="M28" s="22"/>
      <c r="N28" s="22"/>
      <c r="O28" s="22"/>
      <c r="P28" s="120"/>
      <c r="Q28" s="212"/>
      <c r="R28" s="22"/>
      <c r="S28" s="22"/>
      <c r="T28" s="22"/>
      <c r="U28" s="22"/>
      <c r="V28" s="22"/>
      <c r="W28" s="22"/>
      <c r="X28" s="64"/>
    </row>
    <row r="29" spans="1:24" s="36" customFormat="1" ht="26.45" customHeight="1" thickBot="1" x14ac:dyDescent="0.3">
      <c r="A29" s="155"/>
      <c r="B29" s="197"/>
      <c r="C29" s="570"/>
      <c r="D29" s="773"/>
      <c r="E29" s="461" t="s">
        <v>21</v>
      </c>
      <c r="F29" s="178"/>
      <c r="G29" s="571"/>
      <c r="H29" s="463"/>
      <c r="I29" s="464"/>
      <c r="J29" s="514"/>
      <c r="K29" s="580">
        <f>K27/23.5</f>
        <v>36.917446808510633</v>
      </c>
      <c r="L29" s="463"/>
      <c r="M29" s="464"/>
      <c r="N29" s="464"/>
      <c r="O29" s="464"/>
      <c r="P29" s="514"/>
      <c r="Q29" s="463"/>
      <c r="R29" s="464"/>
      <c r="S29" s="464"/>
      <c r="T29" s="464"/>
      <c r="U29" s="464"/>
      <c r="V29" s="464"/>
      <c r="W29" s="464"/>
      <c r="X29" s="465"/>
    </row>
    <row r="30" spans="1:24" x14ac:dyDescent="0.2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.75" x14ac:dyDescent="0.25">
      <c r="A31" s="701" t="s">
        <v>66</v>
      </c>
      <c r="B31" s="920"/>
      <c r="C31" s="702"/>
      <c r="D31" s="703"/>
      <c r="E31" s="25"/>
      <c r="F31" s="26"/>
      <c r="G31" s="11"/>
      <c r="H31" s="9"/>
      <c r="I31" s="11"/>
      <c r="J31" s="11"/>
    </row>
    <row r="32" spans="1:24" ht="18.75" x14ac:dyDescent="0.25">
      <c r="A32" s="704" t="s">
        <v>67</v>
      </c>
      <c r="B32" s="916"/>
      <c r="C32" s="705"/>
      <c r="D32" s="705"/>
      <c r="E32" s="25"/>
      <c r="F32" s="26"/>
      <c r="G32" s="11"/>
      <c r="H32" s="11"/>
      <c r="I32" s="11"/>
      <c r="J32" s="11"/>
    </row>
    <row r="33" spans="4:10" ht="18.75" x14ac:dyDescent="0.25">
      <c r="D33" s="11"/>
      <c r="E33" s="25"/>
      <c r="F33" s="26"/>
      <c r="G33" s="11"/>
      <c r="H33" s="11"/>
      <c r="I33" s="11"/>
      <c r="J33" s="11"/>
    </row>
    <row r="34" spans="4:10" ht="18.75" x14ac:dyDescent="0.25">
      <c r="D34" s="11"/>
      <c r="E34" s="25"/>
      <c r="F34" s="26"/>
      <c r="G34" s="11"/>
      <c r="H34" s="11"/>
      <c r="I34" s="11"/>
      <c r="J34" s="11"/>
    </row>
    <row r="36" spans="4:10" ht="18.75" x14ac:dyDescent="0.25">
      <c r="D36" s="11"/>
      <c r="E36" s="25"/>
      <c r="F36" s="26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  <row r="39" spans="4:10" x14ac:dyDescent="0.25">
      <c r="D39" s="11"/>
      <c r="E39" s="11"/>
      <c r="F39" s="11"/>
      <c r="G39" s="11"/>
      <c r="H39" s="11"/>
      <c r="I39" s="11"/>
      <c r="J39" s="11"/>
    </row>
    <row r="40" spans="4:10" x14ac:dyDescent="0.25">
      <c r="D40" s="11"/>
      <c r="E40" s="11"/>
      <c r="F40" s="11"/>
      <c r="G40" s="11"/>
      <c r="H40" s="11"/>
      <c r="I40" s="11"/>
      <c r="J40" s="11"/>
    </row>
    <row r="41" spans="4:10" x14ac:dyDescent="0.25">
      <c r="D41" s="11"/>
      <c r="E41" s="11"/>
      <c r="F41" s="11"/>
      <c r="G41" s="11"/>
      <c r="H41" s="11"/>
      <c r="I41" s="11"/>
      <c r="J41" s="11"/>
    </row>
    <row r="42" spans="4:10" x14ac:dyDescent="0.25">
      <c r="D42" s="11"/>
      <c r="E42" s="11"/>
      <c r="F42" s="11"/>
      <c r="G42" s="11"/>
      <c r="H42" s="11"/>
      <c r="I42" s="11"/>
      <c r="J42" s="11"/>
    </row>
    <row r="43" spans="4:10" x14ac:dyDescent="0.2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5" x14ac:dyDescent="0.25"/>
  <cols>
    <col min="1" max="1" width="16.85546875" customWidth="1"/>
    <col min="2" max="2" width="16.85546875" style="919" customWidth="1"/>
    <col min="3" max="3" width="15.7109375" style="5" customWidth="1"/>
    <col min="4" max="4" width="24.42578125" customWidth="1"/>
    <col min="5" max="5" width="64.425781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3" max="23" width="11.140625" bestFit="1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15"/>
      <c r="C4" s="708" t="s">
        <v>39</v>
      </c>
      <c r="D4" s="778"/>
      <c r="E4" s="779"/>
      <c r="F4" s="708"/>
      <c r="G4" s="708"/>
      <c r="H4" s="874" t="s">
        <v>22</v>
      </c>
      <c r="I4" s="875"/>
      <c r="J4" s="876"/>
      <c r="K4" s="780" t="s">
        <v>23</v>
      </c>
      <c r="L4" s="1040" t="s">
        <v>24</v>
      </c>
      <c r="M4" s="1041"/>
      <c r="N4" s="1041"/>
      <c r="O4" s="1041"/>
      <c r="P4" s="1042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28.5" customHeight="1" thickBot="1" x14ac:dyDescent="0.3">
      <c r="A5" s="151" t="s">
        <v>0</v>
      </c>
      <c r="B5" s="892"/>
      <c r="C5" s="113" t="s">
        <v>40</v>
      </c>
      <c r="D5" s="423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45" customHeight="1" x14ac:dyDescent="0.25">
      <c r="A6" s="114" t="s">
        <v>6</v>
      </c>
      <c r="B6" s="147"/>
      <c r="C6" s="610">
        <v>24</v>
      </c>
      <c r="D6" s="417" t="s">
        <v>19</v>
      </c>
      <c r="E6" s="715" t="s">
        <v>120</v>
      </c>
      <c r="F6" s="147">
        <v>150</v>
      </c>
      <c r="G6" s="715"/>
      <c r="H6" s="282">
        <v>0.6</v>
      </c>
      <c r="I6" s="39">
        <v>0.6</v>
      </c>
      <c r="J6" s="42">
        <v>14.7</v>
      </c>
      <c r="K6" s="560">
        <v>70.5</v>
      </c>
      <c r="L6" s="274">
        <v>0.05</v>
      </c>
      <c r="M6" s="47">
        <v>0.03</v>
      </c>
      <c r="N6" s="37">
        <v>15</v>
      </c>
      <c r="O6" s="37">
        <v>0</v>
      </c>
      <c r="P6" s="233">
        <v>0</v>
      </c>
      <c r="Q6" s="27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36" customFormat="1" ht="39.75" customHeight="1" x14ac:dyDescent="0.25">
      <c r="A7" s="152"/>
      <c r="B7" s="143"/>
      <c r="C7" s="143">
        <v>197</v>
      </c>
      <c r="D7" s="611" t="s">
        <v>19</v>
      </c>
      <c r="E7" s="230" t="s">
        <v>186</v>
      </c>
      <c r="F7" s="625">
        <v>50</v>
      </c>
      <c r="G7" s="270"/>
      <c r="H7" s="252">
        <v>4.84</v>
      </c>
      <c r="I7" s="15">
        <v>4.43</v>
      </c>
      <c r="J7" s="18">
        <v>9.8699999999999992</v>
      </c>
      <c r="K7" s="206">
        <v>99.54</v>
      </c>
      <c r="L7" s="476">
        <v>0.03</v>
      </c>
      <c r="M7" s="252">
        <v>0.05</v>
      </c>
      <c r="N7" s="15">
        <v>1.54</v>
      </c>
      <c r="O7" s="15">
        <v>40</v>
      </c>
      <c r="P7" s="18">
        <v>0.14000000000000001</v>
      </c>
      <c r="Q7" s="252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45" customHeight="1" x14ac:dyDescent="0.25">
      <c r="A8" s="152"/>
      <c r="B8" s="143"/>
      <c r="C8" s="604">
        <v>69</v>
      </c>
      <c r="D8" s="161" t="s">
        <v>62</v>
      </c>
      <c r="E8" s="302" t="s">
        <v>179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5">
        <v>342.12</v>
      </c>
      <c r="L8" s="252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2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45" customHeight="1" x14ac:dyDescent="0.2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45" customHeight="1" x14ac:dyDescent="0.25">
      <c r="A10" s="152"/>
      <c r="B10" s="143"/>
      <c r="C10" s="158">
        <v>121</v>
      </c>
      <c r="D10" s="191" t="s">
        <v>14</v>
      </c>
      <c r="E10" s="230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5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45" customHeight="1" x14ac:dyDescent="0.25">
      <c r="A11" s="152"/>
      <c r="B11" s="143"/>
      <c r="C11" s="628"/>
      <c r="D11" s="223"/>
      <c r="E11" s="167" t="s">
        <v>20</v>
      </c>
      <c r="F11" s="285">
        <f>F6+F7+F8+F9+F10</f>
        <v>570</v>
      </c>
      <c r="G11" s="743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75">
        <f t="shared" si="0"/>
        <v>594.82000000000005</v>
      </c>
      <c r="L11" s="291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45" customHeight="1" thickBot="1" x14ac:dyDescent="0.3">
      <c r="A12" s="152"/>
      <c r="B12" s="146"/>
      <c r="C12" s="284"/>
      <c r="D12" s="418"/>
      <c r="E12" s="168" t="s">
        <v>21</v>
      </c>
      <c r="F12" s="146"/>
      <c r="G12" s="503"/>
      <c r="H12" s="220"/>
      <c r="I12" s="163"/>
      <c r="J12" s="234"/>
      <c r="K12" s="976">
        <f>K11/23.5</f>
        <v>25.311489361702129</v>
      </c>
      <c r="L12" s="259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45" customHeight="1" x14ac:dyDescent="0.25">
      <c r="A13" s="154" t="s">
        <v>7</v>
      </c>
      <c r="B13" s="231"/>
      <c r="C13" s="610">
        <v>133</v>
      </c>
      <c r="D13" s="417" t="s">
        <v>19</v>
      </c>
      <c r="E13" s="715" t="s">
        <v>147</v>
      </c>
      <c r="F13" s="572">
        <v>60</v>
      </c>
      <c r="G13" s="783"/>
      <c r="H13" s="282">
        <v>1.24</v>
      </c>
      <c r="I13" s="39">
        <v>0.21</v>
      </c>
      <c r="J13" s="40">
        <v>6.12</v>
      </c>
      <c r="K13" s="334">
        <v>31.32</v>
      </c>
      <c r="L13" s="303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3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45" customHeight="1" x14ac:dyDescent="0.25">
      <c r="A14" s="114"/>
      <c r="B14" s="142"/>
      <c r="C14" s="604">
        <v>35</v>
      </c>
      <c r="D14" s="217" t="s">
        <v>98</v>
      </c>
      <c r="E14" s="169" t="s">
        <v>95</v>
      </c>
      <c r="F14" s="239">
        <v>200</v>
      </c>
      <c r="G14" s="180"/>
      <c r="H14" s="253">
        <v>4.91</v>
      </c>
      <c r="I14" s="13">
        <v>9.9600000000000009</v>
      </c>
      <c r="J14" s="43">
        <v>9.02</v>
      </c>
      <c r="K14" s="110">
        <v>146.41</v>
      </c>
      <c r="L14" s="252">
        <v>0.04</v>
      </c>
      <c r="M14" s="15">
        <v>0.03</v>
      </c>
      <c r="N14" s="15">
        <v>0.75</v>
      </c>
      <c r="O14" s="15">
        <v>120</v>
      </c>
      <c r="P14" s="18">
        <v>0</v>
      </c>
      <c r="Q14" s="252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25">
      <c r="A15" s="115"/>
      <c r="B15" s="143"/>
      <c r="C15" s="604">
        <v>148</v>
      </c>
      <c r="D15" s="161" t="s">
        <v>10</v>
      </c>
      <c r="E15" s="190" t="s">
        <v>141</v>
      </c>
      <c r="F15" s="239">
        <v>90</v>
      </c>
      <c r="G15" s="180"/>
      <c r="H15" s="291">
        <v>19.52</v>
      </c>
      <c r="I15" s="20">
        <v>10.17</v>
      </c>
      <c r="J15" s="46">
        <v>5.89</v>
      </c>
      <c r="K15" s="290">
        <v>193.12</v>
      </c>
      <c r="L15" s="252">
        <v>0.11</v>
      </c>
      <c r="M15" s="17">
        <v>0.16</v>
      </c>
      <c r="N15" s="15">
        <v>1.57</v>
      </c>
      <c r="O15" s="15">
        <v>300</v>
      </c>
      <c r="P15" s="41">
        <v>0.44</v>
      </c>
      <c r="Q15" s="252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45" customHeight="1" x14ac:dyDescent="0.25">
      <c r="A16" s="115"/>
      <c r="B16" s="194" t="s">
        <v>74</v>
      </c>
      <c r="C16" s="538">
        <v>50</v>
      </c>
      <c r="D16" s="187" t="s">
        <v>64</v>
      </c>
      <c r="E16" s="552" t="s">
        <v>96</v>
      </c>
      <c r="F16" s="194">
        <v>150</v>
      </c>
      <c r="G16" s="573"/>
      <c r="H16" s="582">
        <v>3.28</v>
      </c>
      <c r="I16" s="553">
        <v>7.81</v>
      </c>
      <c r="J16" s="583">
        <v>21.57</v>
      </c>
      <c r="K16" s="584">
        <v>170.22</v>
      </c>
      <c r="L16" s="323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3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45" customHeight="1" x14ac:dyDescent="0.25">
      <c r="A17" s="115"/>
      <c r="B17" s="195" t="s">
        <v>76</v>
      </c>
      <c r="C17" s="1014">
        <v>51</v>
      </c>
      <c r="D17" s="1015" t="s">
        <v>64</v>
      </c>
      <c r="E17" s="1016" t="s">
        <v>159</v>
      </c>
      <c r="F17" s="1017">
        <v>150</v>
      </c>
      <c r="G17" s="1018"/>
      <c r="H17" s="1019">
        <v>3.33</v>
      </c>
      <c r="I17" s="1020">
        <v>3.81</v>
      </c>
      <c r="J17" s="1021">
        <v>26.04</v>
      </c>
      <c r="K17" s="1022">
        <v>151.12</v>
      </c>
      <c r="L17" s="1019">
        <v>0.15</v>
      </c>
      <c r="M17" s="1020">
        <v>0.1</v>
      </c>
      <c r="N17" s="1020">
        <v>14.03</v>
      </c>
      <c r="O17" s="1020">
        <v>20</v>
      </c>
      <c r="P17" s="1021">
        <v>0.06</v>
      </c>
      <c r="Q17" s="1019">
        <v>20.11</v>
      </c>
      <c r="R17" s="1020">
        <v>90.58</v>
      </c>
      <c r="S17" s="1020">
        <v>35.68</v>
      </c>
      <c r="T17" s="1020">
        <v>1.45</v>
      </c>
      <c r="U17" s="1020">
        <v>830.41</v>
      </c>
      <c r="V17" s="1020">
        <v>8.0000000000000002E-3</v>
      </c>
      <c r="W17" s="1020">
        <v>1E-3</v>
      </c>
      <c r="X17" s="1023">
        <v>0.05</v>
      </c>
    </row>
    <row r="18" spans="1:24" s="16" customFormat="1" ht="33.75" customHeight="1" x14ac:dyDescent="0.25">
      <c r="A18" s="116"/>
      <c r="B18" s="142"/>
      <c r="C18" s="604">
        <v>107</v>
      </c>
      <c r="D18" s="217" t="s">
        <v>18</v>
      </c>
      <c r="E18" s="169" t="s">
        <v>97</v>
      </c>
      <c r="F18" s="239">
        <v>200</v>
      </c>
      <c r="G18" s="624"/>
      <c r="H18" s="252">
        <v>0.6</v>
      </c>
      <c r="I18" s="15">
        <v>0.2</v>
      </c>
      <c r="J18" s="41">
        <v>23.6</v>
      </c>
      <c r="K18" s="272">
        <v>104</v>
      </c>
      <c r="L18" s="252">
        <v>0.02</v>
      </c>
      <c r="M18" s="15">
        <v>0.02</v>
      </c>
      <c r="N18" s="15">
        <v>171</v>
      </c>
      <c r="O18" s="15">
        <v>20</v>
      </c>
      <c r="P18" s="18">
        <v>0</v>
      </c>
      <c r="Q18" s="252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45" customHeight="1" x14ac:dyDescent="0.2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7">
        <v>0.01</v>
      </c>
      <c r="N19" s="15">
        <v>0</v>
      </c>
      <c r="O19" s="15">
        <v>0</v>
      </c>
      <c r="P19" s="41">
        <v>0</v>
      </c>
      <c r="Q19" s="252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45" customHeight="1" x14ac:dyDescent="0.2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91">
        <v>1.32</v>
      </c>
      <c r="I20" s="20">
        <v>0.24</v>
      </c>
      <c r="J20" s="21">
        <v>8.0399999999999991</v>
      </c>
      <c r="K20" s="477">
        <v>39.6</v>
      </c>
      <c r="L20" s="291">
        <v>0.03</v>
      </c>
      <c r="M20" s="20">
        <v>0.02</v>
      </c>
      <c r="N20" s="20">
        <v>0</v>
      </c>
      <c r="O20" s="20">
        <v>0</v>
      </c>
      <c r="P20" s="21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45" customHeight="1" x14ac:dyDescent="0.25">
      <c r="A21" s="115"/>
      <c r="B21" s="194" t="s">
        <v>74</v>
      </c>
      <c r="C21" s="554"/>
      <c r="D21" s="810"/>
      <c r="E21" s="451" t="s">
        <v>20</v>
      </c>
      <c r="F21" s="458">
        <f>F13+F14+F15+F16+F18+F19+F20</f>
        <v>740</v>
      </c>
      <c r="G21" s="575"/>
      <c r="H21" s="212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9">
        <f t="shared" si="1"/>
        <v>731.67000000000007</v>
      </c>
      <c r="L21" s="212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2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45" customHeight="1" x14ac:dyDescent="0.25">
      <c r="A22" s="115"/>
      <c r="B22" s="195" t="s">
        <v>76</v>
      </c>
      <c r="C22" s="632"/>
      <c r="D22" s="809"/>
      <c r="E22" s="569" t="s">
        <v>20</v>
      </c>
      <c r="F22" s="310">
        <f>F13+F14+F15+F17+F18+F19+F20</f>
        <v>740</v>
      </c>
      <c r="G22" s="510"/>
      <c r="H22" s="324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11">
        <f t="shared" si="2"/>
        <v>712.57</v>
      </c>
      <c r="L22" s="324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46">
        <f t="shared" si="2"/>
        <v>0.5</v>
      </c>
      <c r="Q22" s="324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45" customHeight="1" x14ac:dyDescent="0.25">
      <c r="A23" s="115"/>
      <c r="B23" s="194" t="s">
        <v>74</v>
      </c>
      <c r="C23" s="554"/>
      <c r="D23" s="810"/>
      <c r="E23" s="500" t="s">
        <v>21</v>
      </c>
      <c r="F23" s="458"/>
      <c r="G23" s="548"/>
      <c r="H23" s="212"/>
      <c r="I23" s="22"/>
      <c r="J23" s="64"/>
      <c r="K23" s="585">
        <f>K21/23.5</f>
        <v>31.13489361702128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36" customFormat="1" ht="26.45" customHeight="1" thickBot="1" x14ac:dyDescent="0.3">
      <c r="A24" s="155"/>
      <c r="B24" s="197" t="s">
        <v>76</v>
      </c>
      <c r="C24" s="854"/>
      <c r="D24" s="771"/>
      <c r="E24" s="461" t="s">
        <v>21</v>
      </c>
      <c r="F24" s="197"/>
      <c r="G24" s="571"/>
      <c r="H24" s="463"/>
      <c r="I24" s="464"/>
      <c r="J24" s="465"/>
      <c r="K24" s="466">
        <f>K22/23.5</f>
        <v>30.32212765957447</v>
      </c>
      <c r="L24" s="463"/>
      <c r="M24" s="464"/>
      <c r="N24" s="464"/>
      <c r="O24" s="464"/>
      <c r="P24" s="514"/>
      <c r="Q24" s="463"/>
      <c r="R24" s="464"/>
      <c r="S24" s="464"/>
      <c r="T24" s="464"/>
      <c r="U24" s="464"/>
      <c r="V24" s="464"/>
      <c r="W24" s="464"/>
      <c r="X24" s="465"/>
    </row>
    <row r="25" spans="1:24" x14ac:dyDescent="0.25">
      <c r="A25" s="2"/>
      <c r="C25" s="225"/>
      <c r="D25" s="28"/>
      <c r="E25" s="28"/>
      <c r="F25" s="28"/>
      <c r="G25" s="226"/>
      <c r="H25" s="227"/>
      <c r="I25" s="226"/>
      <c r="J25" s="28"/>
      <c r="K25" s="228"/>
      <c r="L25" s="28"/>
      <c r="M25" s="28"/>
      <c r="N25" s="28"/>
      <c r="O25" s="229"/>
      <c r="P25" s="229"/>
      <c r="Q25" s="229"/>
      <c r="R25" s="229"/>
      <c r="S25" s="229"/>
    </row>
    <row r="26" spans="1:24" ht="18.75" x14ac:dyDescent="0.25">
      <c r="D26" s="11"/>
      <c r="E26" s="25"/>
      <c r="F26" s="26"/>
      <c r="G26" s="11"/>
      <c r="H26" s="11"/>
      <c r="I26" s="11"/>
      <c r="J26" s="11"/>
    </row>
    <row r="27" spans="1:24" ht="18.75" x14ac:dyDescent="0.25">
      <c r="A27" s="701" t="s">
        <v>66</v>
      </c>
      <c r="B27" s="920"/>
      <c r="C27" s="702"/>
      <c r="D27" s="703"/>
      <c r="E27" s="25"/>
      <c r="F27" s="26"/>
      <c r="G27" s="11"/>
      <c r="H27" s="11"/>
      <c r="I27" s="11"/>
      <c r="J27" s="11"/>
    </row>
    <row r="28" spans="1:24" ht="18.75" x14ac:dyDescent="0.25">
      <c r="A28" s="704" t="s">
        <v>67</v>
      </c>
      <c r="B28" s="916"/>
      <c r="C28" s="705"/>
      <c r="D28" s="705"/>
      <c r="E28" s="25"/>
      <c r="F28" s="26"/>
      <c r="G28" s="11"/>
      <c r="H28" s="11"/>
      <c r="I28" s="11"/>
      <c r="J28" s="11"/>
    </row>
    <row r="30" spans="1:24" x14ac:dyDescent="0.25">
      <c r="D30" s="11"/>
      <c r="E30" s="11"/>
      <c r="F30" s="11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tabSelected="1" topLeftCell="A7" zoomScale="70" zoomScaleNormal="70" workbookViewId="0">
      <selection activeCell="C21" sqref="C21:X21"/>
    </sheetView>
  </sheetViews>
  <sheetFormatPr defaultRowHeight="15" x14ac:dyDescent="0.25"/>
  <cols>
    <col min="1" max="1" width="16.85546875" customWidth="1"/>
    <col min="2" max="2" width="15.7109375" style="915" customWidth="1"/>
    <col min="3" max="3" width="15.7109375" style="5" customWidth="1"/>
    <col min="4" max="4" width="24.42578125" style="5" customWidth="1"/>
    <col min="5" max="5" width="65.7109375" customWidth="1"/>
    <col min="6" max="7" width="15.4257812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  <col min="23" max="23" width="11.140625" bestFit="1" customWidth="1"/>
  </cols>
  <sheetData>
    <row r="2" spans="1:24" ht="23.25" x14ac:dyDescent="0.35">
      <c r="A2" s="6" t="s">
        <v>1</v>
      </c>
      <c r="B2" s="914"/>
      <c r="C2" s="244"/>
      <c r="D2" s="24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.75" thickBot="1" x14ac:dyDescent="0.3">
      <c r="A3" s="1"/>
      <c r="C3" s="245"/>
      <c r="D3" s="24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64"/>
      <c r="C4" s="706" t="s">
        <v>39</v>
      </c>
      <c r="D4" s="243"/>
      <c r="E4" s="759"/>
      <c r="F4" s="706"/>
      <c r="G4" s="708"/>
      <c r="H4" s="874" t="s">
        <v>22</v>
      </c>
      <c r="I4" s="875"/>
      <c r="J4" s="876"/>
      <c r="K4" s="816" t="s">
        <v>23</v>
      </c>
      <c r="L4" s="1036" t="s">
        <v>24</v>
      </c>
      <c r="M4" s="1037"/>
      <c r="N4" s="1055"/>
      <c r="O4" s="1055"/>
      <c r="P4" s="1056"/>
      <c r="Q4" s="1036" t="s">
        <v>25</v>
      </c>
      <c r="R4" s="1037"/>
      <c r="S4" s="1037"/>
      <c r="T4" s="1037"/>
      <c r="U4" s="1037"/>
      <c r="V4" s="1037"/>
      <c r="W4" s="1037"/>
      <c r="X4" s="1038"/>
    </row>
    <row r="5" spans="1:24" s="16" customFormat="1" ht="28.5" customHeight="1" thickBot="1" x14ac:dyDescent="0.3">
      <c r="A5" s="151" t="s">
        <v>0</v>
      </c>
      <c r="B5" s="113"/>
      <c r="C5" s="136" t="s">
        <v>40</v>
      </c>
      <c r="D5" s="318" t="s">
        <v>41</v>
      </c>
      <c r="E5" s="537" t="s">
        <v>38</v>
      </c>
      <c r="F5" s="136" t="s">
        <v>26</v>
      </c>
      <c r="G5" s="113" t="s">
        <v>37</v>
      </c>
      <c r="H5" s="537" t="s">
        <v>27</v>
      </c>
      <c r="I5" s="526" t="s">
        <v>28</v>
      </c>
      <c r="J5" s="537" t="s">
        <v>29</v>
      </c>
      <c r="K5" s="817" t="s">
        <v>30</v>
      </c>
      <c r="L5" s="136" t="s">
        <v>31</v>
      </c>
      <c r="M5" s="526" t="s">
        <v>122</v>
      </c>
      <c r="N5" s="107" t="s">
        <v>32</v>
      </c>
      <c r="O5" s="893" t="s">
        <v>123</v>
      </c>
      <c r="P5" s="844" t="s">
        <v>124</v>
      </c>
      <c r="Q5" s="136" t="s">
        <v>33</v>
      </c>
      <c r="R5" s="526" t="s">
        <v>34</v>
      </c>
      <c r="S5" s="107" t="s">
        <v>35</v>
      </c>
      <c r="T5" s="526" t="s">
        <v>36</v>
      </c>
      <c r="U5" s="107" t="s">
        <v>125</v>
      </c>
      <c r="V5" s="526" t="s">
        <v>126</v>
      </c>
      <c r="W5" s="107" t="s">
        <v>127</v>
      </c>
      <c r="X5" s="526" t="s">
        <v>128</v>
      </c>
    </row>
    <row r="6" spans="1:24" s="16" customFormat="1" ht="26.45" customHeight="1" x14ac:dyDescent="0.25">
      <c r="A6" s="114" t="s">
        <v>6</v>
      </c>
      <c r="B6" s="165"/>
      <c r="C6" s="283">
        <v>1</v>
      </c>
      <c r="D6" s="140" t="s">
        <v>19</v>
      </c>
      <c r="E6" s="793" t="s">
        <v>12</v>
      </c>
      <c r="F6" s="442">
        <v>15</v>
      </c>
      <c r="G6" s="232"/>
      <c r="H6" s="362">
        <v>3.48</v>
      </c>
      <c r="I6" s="49">
        <v>4.43</v>
      </c>
      <c r="J6" s="50">
        <v>0</v>
      </c>
      <c r="K6" s="445">
        <v>54.6</v>
      </c>
      <c r="L6" s="482">
        <v>0.01</v>
      </c>
      <c r="M6" s="402">
        <v>0.05</v>
      </c>
      <c r="N6" s="402">
        <v>0.1</v>
      </c>
      <c r="O6" s="402">
        <v>40</v>
      </c>
      <c r="P6" s="403">
        <v>0.14000000000000001</v>
      </c>
      <c r="Q6" s="482">
        <v>132</v>
      </c>
      <c r="R6" s="402">
        <v>75</v>
      </c>
      <c r="S6" s="402">
        <v>5.25</v>
      </c>
      <c r="T6" s="402">
        <v>0.15</v>
      </c>
      <c r="U6" s="402">
        <v>13.2</v>
      </c>
      <c r="V6" s="402">
        <v>0</v>
      </c>
      <c r="W6" s="402">
        <v>0</v>
      </c>
      <c r="X6" s="483">
        <v>0</v>
      </c>
    </row>
    <row r="7" spans="1:24" s="16" customFormat="1" ht="26.45" customHeight="1" x14ac:dyDescent="0.25">
      <c r="A7" s="114"/>
      <c r="B7" s="648" t="s">
        <v>74</v>
      </c>
      <c r="C7" s="176">
        <v>259</v>
      </c>
      <c r="D7" s="552" t="s">
        <v>10</v>
      </c>
      <c r="E7" s="387" t="s">
        <v>192</v>
      </c>
      <c r="F7" s="740">
        <v>105</v>
      </c>
      <c r="G7" s="589"/>
      <c r="H7" s="641">
        <v>12.38</v>
      </c>
      <c r="I7" s="448">
        <v>10.59</v>
      </c>
      <c r="J7" s="449">
        <v>16.84</v>
      </c>
      <c r="K7" s="450">
        <v>167.46</v>
      </c>
      <c r="L7" s="447">
        <v>0.04</v>
      </c>
      <c r="M7" s="448">
        <v>0.05</v>
      </c>
      <c r="N7" s="448">
        <v>2.88</v>
      </c>
      <c r="O7" s="448">
        <v>70</v>
      </c>
      <c r="P7" s="512">
        <v>0.02</v>
      </c>
      <c r="Q7" s="447">
        <v>12.7</v>
      </c>
      <c r="R7" s="448">
        <v>145.38999999999999</v>
      </c>
      <c r="S7" s="654">
        <v>71.95</v>
      </c>
      <c r="T7" s="448">
        <v>1.22</v>
      </c>
      <c r="U7" s="448" t="s">
        <v>188</v>
      </c>
      <c r="V7" s="448">
        <v>6.0000000000000001E-3</v>
      </c>
      <c r="W7" s="448">
        <v>7.0000000000000001E-3</v>
      </c>
      <c r="X7" s="449">
        <v>0.1</v>
      </c>
    </row>
    <row r="8" spans="1:24" s="36" customFormat="1" ht="26.45" customHeight="1" x14ac:dyDescent="0.25">
      <c r="A8" s="152"/>
      <c r="B8" s="195" t="s">
        <v>76</v>
      </c>
      <c r="C8" s="198">
        <v>177</v>
      </c>
      <c r="D8" s="173" t="s">
        <v>10</v>
      </c>
      <c r="E8" s="173" t="s">
        <v>101</v>
      </c>
      <c r="F8" s="177">
        <v>90</v>
      </c>
      <c r="G8" s="195"/>
      <c r="H8" s="255">
        <v>15.77</v>
      </c>
      <c r="I8" s="58">
        <v>13.36</v>
      </c>
      <c r="J8" s="78">
        <v>1.61</v>
      </c>
      <c r="K8" s="355">
        <v>190.47</v>
      </c>
      <c r="L8" s="357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7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45" customHeight="1" x14ac:dyDescent="0.25">
      <c r="A9" s="152"/>
      <c r="B9" s="143"/>
      <c r="C9" s="283">
        <v>64</v>
      </c>
      <c r="D9" s="140" t="s">
        <v>49</v>
      </c>
      <c r="E9" s="388" t="s">
        <v>72</v>
      </c>
      <c r="F9" s="729">
        <v>150</v>
      </c>
      <c r="G9" s="239"/>
      <c r="H9" s="222">
        <v>6.76</v>
      </c>
      <c r="I9" s="84">
        <v>3.93</v>
      </c>
      <c r="J9" s="221">
        <v>41.29</v>
      </c>
      <c r="K9" s="405">
        <v>227.48</v>
      </c>
      <c r="L9" s="263">
        <v>0.08</v>
      </c>
      <c r="M9" s="84">
        <v>0.03</v>
      </c>
      <c r="N9" s="84">
        <v>0</v>
      </c>
      <c r="O9" s="84">
        <v>10</v>
      </c>
      <c r="P9" s="85">
        <v>0.06</v>
      </c>
      <c r="Q9" s="263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1">
        <v>0.01</v>
      </c>
    </row>
    <row r="10" spans="1:24" s="36" customFormat="1" ht="39.75" customHeight="1" x14ac:dyDescent="0.25">
      <c r="A10" s="152"/>
      <c r="B10" s="143"/>
      <c r="C10" s="109">
        <v>98</v>
      </c>
      <c r="D10" s="160" t="s">
        <v>18</v>
      </c>
      <c r="E10" s="230" t="s">
        <v>17</v>
      </c>
      <c r="F10" s="298">
        <v>200</v>
      </c>
      <c r="G10" s="196"/>
      <c r="H10" s="17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18">
        <v>0</v>
      </c>
      <c r="Q10" s="25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45" customHeight="1" x14ac:dyDescent="0.2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5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25">
      <c r="A12" s="152"/>
      <c r="B12" s="143"/>
      <c r="C12" s="283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5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25">
      <c r="A13" s="152"/>
      <c r="B13" s="194" t="s">
        <v>74</v>
      </c>
      <c r="C13" s="176"/>
      <c r="D13" s="171"/>
      <c r="E13" s="451" t="s">
        <v>20</v>
      </c>
      <c r="F13" s="499">
        <f>F6+F7+F9+F10+F11+F12</f>
        <v>515</v>
      </c>
      <c r="G13" s="311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9">
        <f t="shared" si="0"/>
        <v>607.37</v>
      </c>
      <c r="L13" s="212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2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25">
      <c r="A14" s="152"/>
      <c r="B14" s="195" t="s">
        <v>76</v>
      </c>
      <c r="C14" s="555"/>
      <c r="D14" s="593"/>
      <c r="E14" s="456" t="s">
        <v>20</v>
      </c>
      <c r="F14" s="511">
        <f>F6+F8+F9+F10+F11+F12</f>
        <v>500</v>
      </c>
      <c r="G14" s="310"/>
      <c r="H14" s="614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11">
        <f t="shared" si="1"/>
        <v>630.38</v>
      </c>
      <c r="L14" s="324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46">
        <f t="shared" si="1"/>
        <v>0.21000000000000002</v>
      </c>
      <c r="Q14" s="324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25">
      <c r="A15" s="152"/>
      <c r="B15" s="194" t="s">
        <v>74</v>
      </c>
      <c r="C15" s="539"/>
      <c r="D15" s="590"/>
      <c r="E15" s="451" t="s">
        <v>21</v>
      </c>
      <c r="F15" s="459"/>
      <c r="G15" s="458"/>
      <c r="H15" s="53"/>
      <c r="I15" s="22"/>
      <c r="J15" s="64"/>
      <c r="K15" s="585">
        <f>K13/23.5</f>
        <v>25.845531914893616</v>
      </c>
      <c r="L15" s="212"/>
      <c r="M15" s="22"/>
      <c r="N15" s="22"/>
      <c r="O15" s="22"/>
      <c r="P15" s="120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45" customHeight="1" thickBot="1" x14ac:dyDescent="0.3">
      <c r="A16" s="152"/>
      <c r="B16" s="195" t="s">
        <v>76</v>
      </c>
      <c r="C16" s="571"/>
      <c r="D16" s="184"/>
      <c r="E16" s="461" t="s">
        <v>21</v>
      </c>
      <c r="F16" s="178"/>
      <c r="G16" s="197"/>
      <c r="H16" s="646"/>
      <c r="I16" s="174"/>
      <c r="J16" s="175"/>
      <c r="K16" s="426">
        <f>K14/23.5</f>
        <v>26.824680851063828</v>
      </c>
      <c r="L16" s="325"/>
      <c r="M16" s="174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25">
      <c r="A17" s="154" t="s">
        <v>7</v>
      </c>
      <c r="B17" s="165"/>
      <c r="C17" s="147">
        <v>25</v>
      </c>
      <c r="D17" s="446" t="s">
        <v>19</v>
      </c>
      <c r="E17" s="642" t="s">
        <v>50</v>
      </c>
      <c r="F17" s="383">
        <v>150</v>
      </c>
      <c r="G17" s="818"/>
      <c r="H17" s="47">
        <v>0.6</v>
      </c>
      <c r="I17" s="37">
        <v>0.45</v>
      </c>
      <c r="J17" s="233">
        <v>15.45</v>
      </c>
      <c r="K17" s="334">
        <v>70.5</v>
      </c>
      <c r="L17" s="274">
        <v>0.03</v>
      </c>
      <c r="M17" s="37">
        <v>0.05</v>
      </c>
      <c r="N17" s="37">
        <v>7.5</v>
      </c>
      <c r="O17" s="37">
        <v>0</v>
      </c>
      <c r="P17" s="48">
        <v>0</v>
      </c>
      <c r="Q17" s="28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45" customHeight="1" x14ac:dyDescent="0.25">
      <c r="A18" s="114"/>
      <c r="B18" s="194" t="s">
        <v>74</v>
      </c>
      <c r="C18" s="538">
        <v>330</v>
      </c>
      <c r="D18" s="171" t="s">
        <v>200</v>
      </c>
      <c r="E18" s="588" t="s">
        <v>201</v>
      </c>
      <c r="F18" s="695">
        <v>210</v>
      </c>
      <c r="G18" s="695"/>
      <c r="H18" s="447">
        <v>10.47</v>
      </c>
      <c r="I18" s="448">
        <v>12.98</v>
      </c>
      <c r="J18" s="449">
        <v>19.149999999999999</v>
      </c>
      <c r="K18" s="450">
        <v>236.13</v>
      </c>
      <c r="L18" s="323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3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45" customHeight="1" x14ac:dyDescent="0.25">
      <c r="A19" s="114"/>
      <c r="B19" s="195" t="s">
        <v>76</v>
      </c>
      <c r="C19" s="631">
        <v>37</v>
      </c>
      <c r="D19" s="557" t="s">
        <v>9</v>
      </c>
      <c r="E19" s="319" t="s">
        <v>108</v>
      </c>
      <c r="F19" s="587">
        <v>200</v>
      </c>
      <c r="G19" s="479"/>
      <c r="H19" s="357">
        <v>5.78</v>
      </c>
      <c r="I19" s="58">
        <v>5.5</v>
      </c>
      <c r="J19" s="78">
        <v>10.8</v>
      </c>
      <c r="K19" s="256">
        <v>115.7</v>
      </c>
      <c r="L19" s="357">
        <v>7.0000000000000007E-2</v>
      </c>
      <c r="M19" s="255">
        <v>7.0000000000000007E-2</v>
      </c>
      <c r="N19" s="58">
        <v>5.69</v>
      </c>
      <c r="O19" s="58">
        <v>110</v>
      </c>
      <c r="P19" s="78">
        <v>0</v>
      </c>
      <c r="Q19" s="357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25">
      <c r="A20" s="115"/>
      <c r="B20" s="143"/>
      <c r="C20" s="108">
        <v>89</v>
      </c>
      <c r="D20" s="340" t="s">
        <v>10</v>
      </c>
      <c r="E20" s="784" t="s">
        <v>91</v>
      </c>
      <c r="F20" s="819">
        <v>90</v>
      </c>
      <c r="G20" s="700"/>
      <c r="H20" s="80">
        <v>18.13</v>
      </c>
      <c r="I20" s="13">
        <v>17.05</v>
      </c>
      <c r="J20" s="43">
        <v>3.69</v>
      </c>
      <c r="K20" s="110">
        <v>240.96</v>
      </c>
      <c r="L20" s="406">
        <v>0.06</v>
      </c>
      <c r="M20" s="99">
        <v>0.13</v>
      </c>
      <c r="N20" s="100">
        <v>1.06</v>
      </c>
      <c r="O20" s="100">
        <v>0</v>
      </c>
      <c r="P20" s="101">
        <v>0</v>
      </c>
      <c r="Q20" s="406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45" customHeight="1" x14ac:dyDescent="0.25">
      <c r="A21" s="115"/>
      <c r="B21" s="143"/>
      <c r="C21" s="109">
        <v>53</v>
      </c>
      <c r="D21" s="140" t="s">
        <v>64</v>
      </c>
      <c r="E21" s="223" t="s">
        <v>100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90">
        <v>191.49</v>
      </c>
      <c r="L21" s="291">
        <v>0.03</v>
      </c>
      <c r="M21" s="20">
        <v>0.02</v>
      </c>
      <c r="N21" s="20">
        <v>0</v>
      </c>
      <c r="O21" s="20">
        <v>20</v>
      </c>
      <c r="P21" s="21">
        <v>0.09</v>
      </c>
      <c r="Q21" s="291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25">
      <c r="A22" s="116"/>
      <c r="B22" s="143"/>
      <c r="C22" s="144">
        <v>101</v>
      </c>
      <c r="D22" s="340" t="s">
        <v>18</v>
      </c>
      <c r="E22" s="699" t="s">
        <v>69</v>
      </c>
      <c r="F22" s="819">
        <v>200</v>
      </c>
      <c r="G22" s="700"/>
      <c r="H22" s="252">
        <v>0.64</v>
      </c>
      <c r="I22" s="15">
        <v>0.25</v>
      </c>
      <c r="J22" s="41">
        <v>16.059999999999999</v>
      </c>
      <c r="K22" s="272">
        <v>79.849999999999994</v>
      </c>
      <c r="L22" s="252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45" customHeight="1" x14ac:dyDescent="0.25">
      <c r="A23" s="116"/>
      <c r="B23" s="143"/>
      <c r="C23" s="405">
        <v>119</v>
      </c>
      <c r="D23" s="140" t="s">
        <v>55</v>
      </c>
      <c r="E23" s="223" t="s">
        <v>55</v>
      </c>
      <c r="F23" s="196">
        <v>20</v>
      </c>
      <c r="G23" s="138"/>
      <c r="H23" s="252">
        <v>1.52</v>
      </c>
      <c r="I23" s="15">
        <v>0.16</v>
      </c>
      <c r="J23" s="41">
        <v>9.84</v>
      </c>
      <c r="K23" s="272">
        <v>47</v>
      </c>
      <c r="L23" s="252">
        <v>0.02</v>
      </c>
      <c r="M23" s="17">
        <v>0.01</v>
      </c>
      <c r="N23" s="15">
        <v>0</v>
      </c>
      <c r="O23" s="15">
        <v>0</v>
      </c>
      <c r="P23" s="41">
        <v>0</v>
      </c>
      <c r="Q23" s="252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45" customHeight="1" x14ac:dyDescent="0.25">
      <c r="A24" s="116"/>
      <c r="B24" s="143"/>
      <c r="C24" s="405">
        <v>120</v>
      </c>
      <c r="D24" s="140" t="s">
        <v>47</v>
      </c>
      <c r="E24" s="223" t="s">
        <v>47</v>
      </c>
      <c r="F24" s="180">
        <v>20</v>
      </c>
      <c r="G24" s="180"/>
      <c r="H24" s="291">
        <v>1.32</v>
      </c>
      <c r="I24" s="20">
        <v>0.24</v>
      </c>
      <c r="J24" s="21">
        <v>8.0399999999999991</v>
      </c>
      <c r="K24" s="477">
        <v>39.6</v>
      </c>
      <c r="L24" s="291">
        <v>0.03</v>
      </c>
      <c r="M24" s="20">
        <v>0.02</v>
      </c>
      <c r="N24" s="20">
        <v>0</v>
      </c>
      <c r="O24" s="20">
        <v>0</v>
      </c>
      <c r="P24" s="21">
        <v>0</v>
      </c>
      <c r="Q24" s="291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45" customHeight="1" x14ac:dyDescent="0.25">
      <c r="A25" s="115"/>
      <c r="B25" s="194" t="s">
        <v>74</v>
      </c>
      <c r="C25" s="539"/>
      <c r="D25" s="590"/>
      <c r="E25" s="591" t="s">
        <v>20</v>
      </c>
      <c r="F25" s="575">
        <f>F17+F18+F20+F21+F22+F23+F24</f>
        <v>840</v>
      </c>
      <c r="G25" s="458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9">
        <f t="shared" si="2"/>
        <v>905.53000000000009</v>
      </c>
      <c r="L25" s="212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2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45" customHeight="1" x14ac:dyDescent="0.25">
      <c r="A26" s="115"/>
      <c r="B26" s="250" t="s">
        <v>76</v>
      </c>
      <c r="C26" s="555"/>
      <c r="D26" s="593"/>
      <c r="E26" s="594" t="s">
        <v>20</v>
      </c>
      <c r="F26" s="510">
        <f>F17+F19+F20+F21+F22+F23+F24</f>
        <v>830</v>
      </c>
      <c r="G26" s="310"/>
      <c r="H26" s="614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11">
        <f t="shared" si="3"/>
        <v>785.1</v>
      </c>
      <c r="L26" s="324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46">
        <f t="shared" si="3"/>
        <v>0.09</v>
      </c>
      <c r="Q26" s="324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45" customHeight="1" x14ac:dyDescent="0.25">
      <c r="A27" s="115"/>
      <c r="B27" s="249" t="s">
        <v>74</v>
      </c>
      <c r="C27" s="539"/>
      <c r="D27" s="590"/>
      <c r="E27" s="592" t="s">
        <v>21</v>
      </c>
      <c r="F27" s="575"/>
      <c r="G27" s="458"/>
      <c r="H27" s="53"/>
      <c r="I27" s="22"/>
      <c r="J27" s="64"/>
      <c r="K27" s="545">
        <f>K25/23.5</f>
        <v>38.533191489361705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4" s="36" customFormat="1" ht="26.45" customHeight="1" thickBot="1" x14ac:dyDescent="0.3">
      <c r="A28" s="155"/>
      <c r="B28" s="197" t="s">
        <v>76</v>
      </c>
      <c r="C28" s="178"/>
      <c r="D28" s="197"/>
      <c r="E28" s="595" t="s">
        <v>21</v>
      </c>
      <c r="F28" s="571"/>
      <c r="G28" s="197"/>
      <c r="H28" s="530"/>
      <c r="I28" s="464"/>
      <c r="J28" s="465"/>
      <c r="K28" s="600">
        <f>K26/23.5</f>
        <v>33.408510638297876</v>
      </c>
      <c r="L28" s="463"/>
      <c r="M28" s="464"/>
      <c r="N28" s="464"/>
      <c r="O28" s="464"/>
      <c r="P28" s="514"/>
      <c r="Q28" s="463"/>
      <c r="R28" s="464"/>
      <c r="S28" s="464"/>
      <c r="T28" s="464"/>
      <c r="U28" s="464"/>
      <c r="V28" s="464"/>
      <c r="W28" s="464"/>
      <c r="X28" s="465"/>
    </row>
    <row r="29" spans="1:24" ht="15.75" x14ac:dyDescent="0.25">
      <c r="A29" s="9"/>
      <c r="B29" s="908"/>
      <c r="C29" s="241"/>
      <c r="D29" s="241"/>
      <c r="E29" s="28"/>
      <c r="F29" s="28"/>
      <c r="G29" s="28"/>
      <c r="H29" s="227"/>
      <c r="I29" s="226"/>
      <c r="J29" s="28"/>
      <c r="K29" s="228"/>
      <c r="L29" s="28"/>
      <c r="M29" s="28"/>
      <c r="N29" s="28"/>
      <c r="O29" s="229"/>
      <c r="P29" s="229"/>
      <c r="Q29" s="229"/>
      <c r="R29" s="229"/>
      <c r="S29" s="229"/>
    </row>
    <row r="30" spans="1:24" x14ac:dyDescent="0.25">
      <c r="L30" s="527"/>
    </row>
    <row r="31" spans="1:24" x14ac:dyDescent="0.25">
      <c r="A31" s="701" t="s">
        <v>66</v>
      </c>
      <c r="B31" s="920"/>
      <c r="C31" s="702"/>
      <c r="D31" s="703"/>
    </row>
    <row r="32" spans="1:24" x14ac:dyDescent="0.25">
      <c r="A32" s="704" t="s">
        <v>67</v>
      </c>
      <c r="B32" s="916"/>
      <c r="C32" s="705"/>
      <c r="D32" s="7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5" x14ac:dyDescent="0.25"/>
  <cols>
    <col min="1" max="1" width="16.85546875" customWidth="1"/>
    <col min="2" max="2" width="15.7109375" style="915" customWidth="1"/>
    <col min="3" max="3" width="15.7109375" style="5" customWidth="1"/>
    <col min="4" max="4" width="22.42578125" style="122" customWidth="1"/>
    <col min="5" max="5" width="70.1406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  <col min="22" max="22" width="9.85546875" bestFit="1" customWidth="1"/>
    <col min="23" max="23" width="13.7109375" customWidth="1"/>
  </cols>
  <sheetData>
    <row r="2" spans="1:24" ht="23.25" x14ac:dyDescent="0.35">
      <c r="A2" s="6" t="s">
        <v>1</v>
      </c>
      <c r="B2" s="914"/>
      <c r="C2" s="244"/>
      <c r="D2" s="246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.75" thickBot="1" x14ac:dyDescent="0.3">
      <c r="A3" s="1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64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40" t="s">
        <v>24</v>
      </c>
      <c r="M4" s="1041"/>
      <c r="N4" s="1057"/>
      <c r="O4" s="1057"/>
      <c r="P4" s="1058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151" t="s">
        <v>0</v>
      </c>
      <c r="B5" s="113"/>
      <c r="C5" s="107" t="s">
        <v>40</v>
      </c>
      <c r="D5" s="760" t="s">
        <v>41</v>
      </c>
      <c r="E5" s="537" t="s">
        <v>38</v>
      </c>
      <c r="F5" s="113" t="s">
        <v>26</v>
      </c>
      <c r="G5" s="107" t="s">
        <v>37</v>
      </c>
      <c r="H5" s="888" t="s">
        <v>27</v>
      </c>
      <c r="I5" s="526" t="s">
        <v>28</v>
      </c>
      <c r="J5" s="889" t="s">
        <v>29</v>
      </c>
      <c r="K5" s="820" t="s">
        <v>30</v>
      </c>
      <c r="L5" s="887" t="s">
        <v>31</v>
      </c>
      <c r="M5" s="888" t="s">
        <v>122</v>
      </c>
      <c r="N5" s="526" t="s">
        <v>32</v>
      </c>
      <c r="O5" s="894" t="s">
        <v>123</v>
      </c>
      <c r="P5" s="526" t="s">
        <v>124</v>
      </c>
      <c r="Q5" s="537" t="s">
        <v>33</v>
      </c>
      <c r="R5" s="113" t="s">
        <v>34</v>
      </c>
      <c r="S5" s="537" t="s">
        <v>35</v>
      </c>
      <c r="T5" s="113" t="s">
        <v>36</v>
      </c>
      <c r="U5" s="887" t="s">
        <v>125</v>
      </c>
      <c r="V5" s="887" t="s">
        <v>126</v>
      </c>
      <c r="W5" s="887" t="s">
        <v>127</v>
      </c>
      <c r="X5" s="268" t="s">
        <v>128</v>
      </c>
    </row>
    <row r="6" spans="1:24" s="16" customFormat="1" ht="23.25" customHeight="1" x14ac:dyDescent="0.25">
      <c r="A6" s="608"/>
      <c r="B6" s="864"/>
      <c r="C6" s="610">
        <v>25</v>
      </c>
      <c r="D6" s="715" t="s">
        <v>19</v>
      </c>
      <c r="E6" s="364" t="s">
        <v>50</v>
      </c>
      <c r="F6" s="383">
        <v>150</v>
      </c>
      <c r="G6" s="572"/>
      <c r="H6" s="282">
        <v>0.6</v>
      </c>
      <c r="I6" s="39">
        <v>0.45</v>
      </c>
      <c r="J6" s="42">
        <v>15.45</v>
      </c>
      <c r="K6" s="515">
        <v>70.5</v>
      </c>
      <c r="L6" s="28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45" customHeight="1" x14ac:dyDescent="0.25">
      <c r="A7" s="114" t="s">
        <v>6</v>
      </c>
      <c r="B7" s="142"/>
      <c r="C7" s="157">
        <v>86</v>
      </c>
      <c r="D7" s="767" t="s">
        <v>62</v>
      </c>
      <c r="E7" s="699" t="s">
        <v>80</v>
      </c>
      <c r="F7" s="700">
        <v>240</v>
      </c>
      <c r="G7" s="108"/>
      <c r="H7" s="252">
        <v>20.149999999999999</v>
      </c>
      <c r="I7" s="15">
        <v>19.079999999999998</v>
      </c>
      <c r="J7" s="41">
        <v>24.59</v>
      </c>
      <c r="K7" s="272">
        <v>350.62</v>
      </c>
      <c r="L7" s="252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45" customHeight="1" x14ac:dyDescent="0.25">
      <c r="A8" s="152"/>
      <c r="B8" s="143"/>
      <c r="C8" s="604">
        <v>159</v>
      </c>
      <c r="D8" s="611" t="s">
        <v>46</v>
      </c>
      <c r="E8" s="230" t="s">
        <v>137</v>
      </c>
      <c r="F8" s="977">
        <v>200</v>
      </c>
      <c r="G8" s="138"/>
      <c r="H8" s="252">
        <v>0</v>
      </c>
      <c r="I8" s="15">
        <v>0</v>
      </c>
      <c r="J8" s="18">
        <v>17.88</v>
      </c>
      <c r="K8" s="685">
        <v>69.66</v>
      </c>
      <c r="L8" s="252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45" customHeight="1" x14ac:dyDescent="0.25">
      <c r="A9" s="152"/>
      <c r="B9" s="143"/>
      <c r="C9" s="156">
        <v>120</v>
      </c>
      <c r="D9" s="611" t="s">
        <v>15</v>
      </c>
      <c r="E9" s="160" t="s">
        <v>47</v>
      </c>
      <c r="F9" s="156">
        <v>20</v>
      </c>
      <c r="G9" s="717"/>
      <c r="H9" s="252">
        <v>1.32</v>
      </c>
      <c r="I9" s="15">
        <v>0.24</v>
      </c>
      <c r="J9" s="18">
        <v>8.0399999999999991</v>
      </c>
      <c r="K9" s="686">
        <v>39.6</v>
      </c>
      <c r="L9" s="291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45" customHeight="1" x14ac:dyDescent="0.25">
      <c r="A10" s="152"/>
      <c r="B10" s="143"/>
      <c r="C10" s="628">
        <v>119</v>
      </c>
      <c r="D10" s="140" t="s">
        <v>55</v>
      </c>
      <c r="E10" s="223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45" customHeight="1" x14ac:dyDescent="0.25">
      <c r="A11" s="152"/>
      <c r="B11" s="143"/>
      <c r="C11" s="604"/>
      <c r="D11" s="624"/>
      <c r="E11" s="167" t="s">
        <v>20</v>
      </c>
      <c r="F11" s="627">
        <f>F6+F7+F8+F9+F10</f>
        <v>630</v>
      </c>
      <c r="G11" s="978"/>
      <c r="H11" s="291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8">
        <f t="shared" si="0"/>
        <v>577.38</v>
      </c>
      <c r="L11" s="291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45" customHeight="1" thickBot="1" x14ac:dyDescent="0.3">
      <c r="A12" s="152"/>
      <c r="B12" s="148"/>
      <c r="C12" s="284"/>
      <c r="D12" s="979"/>
      <c r="E12" s="498" t="s">
        <v>21</v>
      </c>
      <c r="F12" s="284"/>
      <c r="G12" s="522"/>
      <c r="H12" s="259"/>
      <c r="I12" s="163"/>
      <c r="J12" s="234"/>
      <c r="K12" s="976">
        <f>K11/23.5</f>
        <v>24.569361702127658</v>
      </c>
      <c r="L12" s="280"/>
      <c r="M12" s="281"/>
      <c r="N12" s="281"/>
      <c r="O12" s="281"/>
      <c r="P12" s="516"/>
      <c r="Q12" s="220"/>
      <c r="R12" s="163"/>
      <c r="S12" s="163"/>
      <c r="T12" s="163"/>
      <c r="U12" s="163"/>
      <c r="V12" s="163"/>
      <c r="W12" s="163"/>
      <c r="X12" s="164"/>
    </row>
    <row r="13" spans="1:24" s="16" customFormat="1" ht="26.45" customHeight="1" x14ac:dyDescent="0.25">
      <c r="A13" s="154" t="s">
        <v>7</v>
      </c>
      <c r="B13" s="165"/>
      <c r="C13" s="165">
        <v>28</v>
      </c>
      <c r="D13" s="738" t="s">
        <v>19</v>
      </c>
      <c r="E13" s="895" t="s">
        <v>145</v>
      </c>
      <c r="F13" s="766">
        <v>60</v>
      </c>
      <c r="G13" s="565"/>
      <c r="H13" s="282">
        <v>0.48</v>
      </c>
      <c r="I13" s="39">
        <v>0.6</v>
      </c>
      <c r="J13" s="40">
        <v>1.56</v>
      </c>
      <c r="K13" s="334">
        <v>8.4</v>
      </c>
      <c r="L13" s="842">
        <v>0.02</v>
      </c>
      <c r="M13" s="360">
        <v>0.02</v>
      </c>
      <c r="N13" s="49">
        <v>6</v>
      </c>
      <c r="O13" s="49">
        <v>10</v>
      </c>
      <c r="P13" s="50">
        <v>0</v>
      </c>
      <c r="Q13" s="360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45" customHeight="1" x14ac:dyDescent="0.25">
      <c r="A14" s="114"/>
      <c r="B14" s="161"/>
      <c r="C14" s="179">
        <v>31</v>
      </c>
      <c r="D14" s="340" t="s">
        <v>9</v>
      </c>
      <c r="E14" s="699" t="s">
        <v>78</v>
      </c>
      <c r="F14" s="700">
        <v>200</v>
      </c>
      <c r="G14" s="108"/>
      <c r="H14" s="253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3">
        <v>0.08</v>
      </c>
      <c r="N14" s="13">
        <v>5.24</v>
      </c>
      <c r="O14" s="13">
        <v>132.80000000000001</v>
      </c>
      <c r="P14" s="43">
        <v>0.06</v>
      </c>
      <c r="Q14" s="253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45" customHeight="1" x14ac:dyDescent="0.25">
      <c r="A15" s="115"/>
      <c r="B15" s="194" t="s">
        <v>74</v>
      </c>
      <c r="C15" s="573">
        <v>194</v>
      </c>
      <c r="D15" s="552" t="s">
        <v>10</v>
      </c>
      <c r="E15" s="588" t="s">
        <v>102</v>
      </c>
      <c r="F15" s="589">
        <v>90</v>
      </c>
      <c r="G15" s="176"/>
      <c r="H15" s="262">
        <v>16.690000000000001</v>
      </c>
      <c r="I15" s="55">
        <v>13.86</v>
      </c>
      <c r="J15" s="77">
        <v>10.69</v>
      </c>
      <c r="K15" s="354">
        <v>234.91</v>
      </c>
      <c r="L15" s="534">
        <v>0.08</v>
      </c>
      <c r="M15" s="323">
        <v>0.12</v>
      </c>
      <c r="N15" s="62">
        <v>1.08</v>
      </c>
      <c r="O15" s="62">
        <v>20</v>
      </c>
      <c r="P15" s="63">
        <v>0.04</v>
      </c>
      <c r="Q15" s="323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45" customHeight="1" x14ac:dyDescent="0.25">
      <c r="A16" s="115"/>
      <c r="B16" s="195" t="s">
        <v>76</v>
      </c>
      <c r="C16" s="198">
        <v>83</v>
      </c>
      <c r="D16" s="479" t="s">
        <v>10</v>
      </c>
      <c r="E16" s="586" t="s">
        <v>149</v>
      </c>
      <c r="F16" s="596">
        <v>90</v>
      </c>
      <c r="G16" s="198"/>
      <c r="H16" s="440">
        <v>20.45</v>
      </c>
      <c r="I16" s="83">
        <v>19.920000000000002</v>
      </c>
      <c r="J16" s="441">
        <v>1.59</v>
      </c>
      <c r="K16" s="559">
        <v>269.25</v>
      </c>
      <c r="L16" s="535">
        <v>0.09</v>
      </c>
      <c r="M16" s="440">
        <v>0.16</v>
      </c>
      <c r="N16" s="83">
        <v>2.77</v>
      </c>
      <c r="O16" s="83">
        <v>50</v>
      </c>
      <c r="P16" s="441">
        <v>0.04</v>
      </c>
      <c r="Q16" s="440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41">
        <v>0.13</v>
      </c>
    </row>
    <row r="17" spans="1:24" s="36" customFormat="1" ht="26.45" customHeight="1" x14ac:dyDescent="0.25">
      <c r="A17" s="115"/>
      <c r="B17" s="194"/>
      <c r="C17" s="538">
        <v>52</v>
      </c>
      <c r="D17" s="733" t="s">
        <v>64</v>
      </c>
      <c r="E17" s="387" t="s">
        <v>142</v>
      </c>
      <c r="F17" s="538">
        <v>150</v>
      </c>
      <c r="G17" s="176"/>
      <c r="H17" s="447">
        <v>3.31</v>
      </c>
      <c r="I17" s="448">
        <v>5.56</v>
      </c>
      <c r="J17" s="449">
        <v>25.99</v>
      </c>
      <c r="K17" s="450">
        <v>167.07</v>
      </c>
      <c r="L17" s="534">
        <v>0.15</v>
      </c>
      <c r="M17" s="323">
        <v>0.1</v>
      </c>
      <c r="N17" s="62">
        <v>14</v>
      </c>
      <c r="O17" s="62">
        <v>20</v>
      </c>
      <c r="P17" s="63">
        <v>0.08</v>
      </c>
      <c r="Q17" s="323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25">
      <c r="A18" s="115"/>
      <c r="B18" s="195"/>
      <c r="C18" s="195">
        <v>51</v>
      </c>
      <c r="D18" s="188" t="s">
        <v>64</v>
      </c>
      <c r="E18" s="651" t="s">
        <v>159</v>
      </c>
      <c r="F18" s="741">
        <v>150</v>
      </c>
      <c r="G18" s="198"/>
      <c r="H18" s="440">
        <v>3.33</v>
      </c>
      <c r="I18" s="83">
        <v>3.81</v>
      </c>
      <c r="J18" s="441">
        <v>26.04</v>
      </c>
      <c r="K18" s="559">
        <v>151.12</v>
      </c>
      <c r="L18" s="535">
        <v>0.15</v>
      </c>
      <c r="M18" s="440">
        <v>0.1</v>
      </c>
      <c r="N18" s="83">
        <v>14.03</v>
      </c>
      <c r="O18" s="83">
        <v>20</v>
      </c>
      <c r="P18" s="441">
        <v>0.06</v>
      </c>
      <c r="Q18" s="440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41">
        <v>0.05</v>
      </c>
    </row>
    <row r="19" spans="1:24" s="16" customFormat="1" ht="39" customHeight="1" x14ac:dyDescent="0.25">
      <c r="A19" s="116"/>
      <c r="B19" s="143"/>
      <c r="C19" s="142">
        <v>114</v>
      </c>
      <c r="D19" s="191" t="s">
        <v>46</v>
      </c>
      <c r="E19" s="230" t="s">
        <v>52</v>
      </c>
      <c r="F19" s="298">
        <v>200</v>
      </c>
      <c r="G19" s="181"/>
      <c r="H19" s="252">
        <v>0</v>
      </c>
      <c r="I19" s="15">
        <v>0</v>
      </c>
      <c r="J19" s="41">
        <v>7.27</v>
      </c>
      <c r="K19" s="272">
        <v>28.73</v>
      </c>
      <c r="L19" s="203">
        <v>0</v>
      </c>
      <c r="M19" s="252">
        <v>0</v>
      </c>
      <c r="N19" s="15">
        <v>0</v>
      </c>
      <c r="O19" s="15">
        <v>0</v>
      </c>
      <c r="P19" s="41">
        <v>0</v>
      </c>
      <c r="Q19" s="252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45" customHeight="1" x14ac:dyDescent="0.25">
      <c r="A20" s="116"/>
      <c r="B20" s="143"/>
      <c r="C20" s="421">
        <v>119</v>
      </c>
      <c r="D20" s="161" t="s">
        <v>14</v>
      </c>
      <c r="E20" s="223" t="s">
        <v>55</v>
      </c>
      <c r="F20" s="143">
        <v>45</v>
      </c>
      <c r="G20" s="109"/>
      <c r="H20" s="291">
        <v>3.42</v>
      </c>
      <c r="I20" s="20">
        <v>0.36</v>
      </c>
      <c r="J20" s="46">
        <v>22.14</v>
      </c>
      <c r="K20" s="290">
        <v>105.75</v>
      </c>
      <c r="L20" s="206">
        <v>0.05</v>
      </c>
      <c r="M20" s="291">
        <v>0.01</v>
      </c>
      <c r="N20" s="20">
        <v>0</v>
      </c>
      <c r="O20" s="20">
        <v>0</v>
      </c>
      <c r="P20" s="46">
        <v>0</v>
      </c>
      <c r="Q20" s="291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45" customHeight="1" x14ac:dyDescent="0.25">
      <c r="A21" s="116"/>
      <c r="B21" s="143"/>
      <c r="C21" s="180">
        <v>120</v>
      </c>
      <c r="D21" s="161" t="s">
        <v>15</v>
      </c>
      <c r="E21" s="223" t="s">
        <v>47</v>
      </c>
      <c r="F21" s="142">
        <v>25</v>
      </c>
      <c r="G21" s="138"/>
      <c r="H21" s="252">
        <v>1.65</v>
      </c>
      <c r="I21" s="15">
        <v>0.3</v>
      </c>
      <c r="J21" s="41">
        <v>10.050000000000001</v>
      </c>
      <c r="K21" s="272">
        <v>49.5</v>
      </c>
      <c r="L21" s="203">
        <v>0.04</v>
      </c>
      <c r="M21" s="252">
        <v>0.02</v>
      </c>
      <c r="N21" s="15">
        <v>0</v>
      </c>
      <c r="O21" s="15">
        <v>0</v>
      </c>
      <c r="P21" s="41">
        <v>0</v>
      </c>
      <c r="Q21" s="252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45" customHeight="1" x14ac:dyDescent="0.25">
      <c r="A22" s="115"/>
      <c r="B22" s="194" t="s">
        <v>74</v>
      </c>
      <c r="C22" s="548"/>
      <c r="D22" s="597"/>
      <c r="E22" s="591" t="s">
        <v>20</v>
      </c>
      <c r="F22" s="458">
        <f>F13+F14+F15+F17+F19+F20+F21</f>
        <v>770</v>
      </c>
      <c r="G22" s="575"/>
      <c r="H22" s="452">
        <f t="shared" ref="H22:X22" si="1">H13+H14+H15+H17+H19+H20+H21</f>
        <v>31.29</v>
      </c>
      <c r="I22" s="453">
        <f t="shared" si="1"/>
        <v>29.459999999999997</v>
      </c>
      <c r="J22" s="454">
        <f t="shared" si="1"/>
        <v>86.44</v>
      </c>
      <c r="K22" s="499">
        <f t="shared" si="1"/>
        <v>732.40000000000009</v>
      </c>
      <c r="L22" s="311">
        <f t="shared" si="1"/>
        <v>0.38</v>
      </c>
      <c r="M22" s="452">
        <f t="shared" si="1"/>
        <v>0.35000000000000003</v>
      </c>
      <c r="N22" s="453">
        <f t="shared" si="1"/>
        <v>26.32</v>
      </c>
      <c r="O22" s="453">
        <f t="shared" si="1"/>
        <v>182.8</v>
      </c>
      <c r="P22" s="454">
        <f t="shared" si="1"/>
        <v>0.18</v>
      </c>
      <c r="Q22" s="452">
        <f t="shared" si="1"/>
        <v>108.47</v>
      </c>
      <c r="R22" s="453">
        <f t="shared" si="1"/>
        <v>399.99</v>
      </c>
      <c r="S22" s="453">
        <f t="shared" si="1"/>
        <v>100.35000000000001</v>
      </c>
      <c r="T22" s="453">
        <f t="shared" si="1"/>
        <v>5.74</v>
      </c>
      <c r="U22" s="453">
        <f t="shared" si="1"/>
        <v>1520.62</v>
      </c>
      <c r="V22" s="453">
        <f t="shared" si="1"/>
        <v>2.0000000000000004E-2</v>
      </c>
      <c r="W22" s="453">
        <f t="shared" si="1"/>
        <v>6.0000000000000001E-3</v>
      </c>
      <c r="X22" s="454">
        <f t="shared" si="1"/>
        <v>6.7160000000000002</v>
      </c>
    </row>
    <row r="23" spans="1:24" s="36" customFormat="1" ht="26.45" customHeight="1" x14ac:dyDescent="0.25">
      <c r="A23" s="115"/>
      <c r="B23" s="250" t="s">
        <v>76</v>
      </c>
      <c r="C23" s="568"/>
      <c r="D23" s="598"/>
      <c r="E23" s="594" t="s">
        <v>20</v>
      </c>
      <c r="F23" s="310">
        <f>F13+F14+F16+F18+F19+F20+F21</f>
        <v>770</v>
      </c>
      <c r="G23" s="510"/>
      <c r="H23" s="1011">
        <f t="shared" ref="H23:X23" si="2">H13+H14+H16+H18+H19+H20+H21</f>
        <v>35.07</v>
      </c>
      <c r="I23" s="1012">
        <f t="shared" si="2"/>
        <v>33.769999999999996</v>
      </c>
      <c r="J23" s="1010">
        <f t="shared" si="2"/>
        <v>77.39</v>
      </c>
      <c r="K23" s="487">
        <f t="shared" si="2"/>
        <v>750.79</v>
      </c>
      <c r="L23" s="309">
        <f t="shared" si="2"/>
        <v>0.38999999999999996</v>
      </c>
      <c r="M23" s="1011">
        <f t="shared" si="2"/>
        <v>0.39</v>
      </c>
      <c r="N23" s="1012">
        <f t="shared" si="2"/>
        <v>28.04</v>
      </c>
      <c r="O23" s="1012">
        <f t="shared" si="2"/>
        <v>212.8</v>
      </c>
      <c r="P23" s="1010">
        <f t="shared" si="2"/>
        <v>0.16</v>
      </c>
      <c r="Q23" s="1011">
        <f t="shared" si="2"/>
        <v>118.22</v>
      </c>
      <c r="R23" s="1012">
        <f t="shared" si="2"/>
        <v>432.17999999999995</v>
      </c>
      <c r="S23" s="1012">
        <f t="shared" si="2"/>
        <v>106.74</v>
      </c>
      <c r="T23" s="1012">
        <f t="shared" si="2"/>
        <v>6.129999999999999</v>
      </c>
      <c r="U23" s="1012">
        <f t="shared" si="2"/>
        <v>1610.9099999999999</v>
      </c>
      <c r="V23" s="1012">
        <f t="shared" si="2"/>
        <v>2.2000000000000002E-2</v>
      </c>
      <c r="W23" s="1012">
        <f t="shared" si="2"/>
        <v>5.0000000000000001E-3</v>
      </c>
      <c r="X23" s="1010">
        <f t="shared" si="2"/>
        <v>6.7460000000000004</v>
      </c>
    </row>
    <row r="24" spans="1:24" s="36" customFormat="1" ht="26.45" customHeight="1" x14ac:dyDescent="0.25">
      <c r="A24" s="115"/>
      <c r="B24" s="249" t="s">
        <v>74</v>
      </c>
      <c r="C24" s="548"/>
      <c r="D24" s="597"/>
      <c r="E24" s="592" t="s">
        <v>21</v>
      </c>
      <c r="F24" s="249"/>
      <c r="G24" s="539"/>
      <c r="H24" s="212"/>
      <c r="I24" s="22"/>
      <c r="J24" s="64"/>
      <c r="K24" s="545">
        <f>K22/23.5</f>
        <v>31.165957446808516</v>
      </c>
      <c r="L24" s="249"/>
      <c r="M24" s="212"/>
      <c r="N24" s="22"/>
      <c r="O24" s="22"/>
      <c r="P24" s="64"/>
      <c r="Q24" s="212"/>
      <c r="R24" s="22"/>
      <c r="S24" s="22"/>
      <c r="T24" s="22"/>
      <c r="U24" s="22"/>
      <c r="V24" s="22"/>
      <c r="W24" s="22"/>
      <c r="X24" s="64"/>
    </row>
    <row r="25" spans="1:24" s="36" customFormat="1" ht="26.45" customHeight="1" thickBot="1" x14ac:dyDescent="0.3">
      <c r="A25" s="155"/>
      <c r="B25" s="197" t="s">
        <v>76</v>
      </c>
      <c r="C25" s="571"/>
      <c r="D25" s="599"/>
      <c r="E25" s="595" t="s">
        <v>21</v>
      </c>
      <c r="F25" s="197"/>
      <c r="G25" s="178"/>
      <c r="H25" s="463"/>
      <c r="I25" s="464"/>
      <c r="J25" s="465"/>
      <c r="K25" s="600">
        <f>K23/23.5</f>
        <v>31.948510638297872</v>
      </c>
      <c r="L25" s="197"/>
      <c r="M25" s="463"/>
      <c r="N25" s="464"/>
      <c r="O25" s="464"/>
      <c r="P25" s="465"/>
      <c r="Q25" s="463"/>
      <c r="R25" s="464"/>
      <c r="S25" s="464"/>
      <c r="T25" s="464"/>
      <c r="U25" s="464"/>
      <c r="V25" s="464"/>
      <c r="W25" s="464"/>
      <c r="X25" s="465"/>
    </row>
    <row r="26" spans="1:24" ht="15.75" x14ac:dyDescent="0.25">
      <c r="A26" s="9"/>
      <c r="B26" s="908"/>
      <c r="C26" s="241"/>
      <c r="D26" s="248"/>
      <c r="E26" s="28"/>
      <c r="F26" s="28"/>
      <c r="G26" s="226"/>
      <c r="H26" s="227"/>
      <c r="I26" s="226"/>
      <c r="J26" s="28"/>
      <c r="K26" s="228"/>
      <c r="L26" s="28"/>
      <c r="M26" s="28"/>
      <c r="N26" s="28"/>
      <c r="O26" s="229"/>
      <c r="P26" s="229"/>
      <c r="Q26" s="229"/>
      <c r="R26" s="229"/>
      <c r="S26" s="229"/>
    </row>
    <row r="29" spans="1:24" x14ac:dyDescent="0.25">
      <c r="A29" s="701" t="s">
        <v>66</v>
      </c>
      <c r="B29" s="920"/>
      <c r="C29" s="702"/>
      <c r="D29" s="703"/>
    </row>
    <row r="30" spans="1:24" x14ac:dyDescent="0.25">
      <c r="A30" s="704" t="s">
        <v>67</v>
      </c>
      <c r="B30" s="916"/>
      <c r="C30" s="705"/>
      <c r="D30" s="7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5" x14ac:dyDescent="0.25"/>
  <cols>
    <col min="1" max="1" width="16.85546875" customWidth="1"/>
    <col min="2" max="3" width="15.7109375" style="5" customWidth="1"/>
    <col min="4" max="4" width="22.42578125" style="122" customWidth="1"/>
    <col min="5" max="5" width="70.140625" customWidth="1"/>
    <col min="6" max="6" width="15.42578125" customWidth="1"/>
    <col min="7" max="7" width="15.7109375" customWidth="1"/>
    <col min="8" max="8" width="12" customWidth="1"/>
    <col min="9" max="9" width="11.28515625" customWidth="1"/>
    <col min="10" max="10" width="12.85546875" customWidth="1"/>
    <col min="11" max="11" width="20.7109375" customWidth="1"/>
    <col min="12" max="12" width="10.28515625" customWidth="1"/>
    <col min="16" max="16" width="9.85546875" customWidth="1"/>
  </cols>
  <sheetData>
    <row r="2" spans="1:24" ht="23.25" x14ac:dyDescent="0.3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.75" thickBot="1" x14ac:dyDescent="0.3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12"/>
      <c r="C4" s="707" t="s">
        <v>39</v>
      </c>
      <c r="D4" s="265"/>
      <c r="E4" s="759"/>
      <c r="F4" s="708"/>
      <c r="G4" s="707"/>
      <c r="H4" s="883" t="s">
        <v>22</v>
      </c>
      <c r="I4" s="884"/>
      <c r="J4" s="896"/>
      <c r="K4" s="780" t="s">
        <v>23</v>
      </c>
      <c r="L4" s="1040" t="s">
        <v>24</v>
      </c>
      <c r="M4" s="1041"/>
      <c r="N4" s="1057"/>
      <c r="O4" s="1057"/>
      <c r="P4" s="1058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28.5" customHeight="1" thickBot="1" x14ac:dyDescent="0.3">
      <c r="A5" s="151" t="s">
        <v>0</v>
      </c>
      <c r="B5" s="113"/>
      <c r="C5" s="107" t="s">
        <v>40</v>
      </c>
      <c r="D5" s="760" t="s">
        <v>41</v>
      </c>
      <c r="E5" s="107" t="s">
        <v>38</v>
      </c>
      <c r="F5" s="526" t="s">
        <v>26</v>
      </c>
      <c r="G5" s="107" t="s">
        <v>37</v>
      </c>
      <c r="H5" s="136" t="s">
        <v>27</v>
      </c>
      <c r="I5" s="526" t="s">
        <v>28</v>
      </c>
      <c r="J5" s="107" t="s">
        <v>29</v>
      </c>
      <c r="K5" s="794" t="s">
        <v>30</v>
      </c>
      <c r="L5" s="72" t="s">
        <v>31</v>
      </c>
      <c r="M5" s="136" t="s">
        <v>122</v>
      </c>
      <c r="N5" s="526" t="s">
        <v>32</v>
      </c>
      <c r="O5" s="897" t="s">
        <v>123</v>
      </c>
      <c r="P5" s="526" t="s">
        <v>124</v>
      </c>
      <c r="Q5" s="107" t="s">
        <v>33</v>
      </c>
      <c r="R5" s="526" t="s">
        <v>34</v>
      </c>
      <c r="S5" s="107" t="s">
        <v>35</v>
      </c>
      <c r="T5" s="526" t="s">
        <v>36</v>
      </c>
      <c r="U5" s="873" t="s">
        <v>125</v>
      </c>
      <c r="V5" s="873" t="s">
        <v>126</v>
      </c>
      <c r="W5" s="873" t="s">
        <v>127</v>
      </c>
      <c r="X5" s="113" t="s">
        <v>128</v>
      </c>
    </row>
    <row r="6" spans="1:24" s="16" customFormat="1" ht="26.45" customHeight="1" x14ac:dyDescent="0.25">
      <c r="A6" s="114" t="s">
        <v>6</v>
      </c>
      <c r="B6" s="231"/>
      <c r="C6" s="610">
        <v>25</v>
      </c>
      <c r="D6" s="611" t="s">
        <v>19</v>
      </c>
      <c r="E6" s="364" t="s">
        <v>50</v>
      </c>
      <c r="F6" s="821">
        <v>150</v>
      </c>
      <c r="G6" s="572"/>
      <c r="H6" s="282">
        <v>0.6</v>
      </c>
      <c r="I6" s="39">
        <v>0.45</v>
      </c>
      <c r="J6" s="40">
        <v>15.45</v>
      </c>
      <c r="K6" s="210">
        <v>70.5</v>
      </c>
      <c r="L6" s="252">
        <v>0.03</v>
      </c>
      <c r="M6" s="17">
        <v>0.05</v>
      </c>
      <c r="N6" s="15">
        <v>7.5</v>
      </c>
      <c r="O6" s="15">
        <v>0</v>
      </c>
      <c r="P6" s="41">
        <v>0</v>
      </c>
      <c r="Q6" s="252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45" customHeight="1" x14ac:dyDescent="0.25">
      <c r="A7" s="152"/>
      <c r="B7" s="172"/>
      <c r="C7" s="157">
        <v>66</v>
      </c>
      <c r="D7" s="732" t="s">
        <v>62</v>
      </c>
      <c r="E7" s="699" t="s">
        <v>57</v>
      </c>
      <c r="F7" s="653">
        <v>150</v>
      </c>
      <c r="G7" s="108"/>
      <c r="H7" s="252">
        <v>15.59</v>
      </c>
      <c r="I7" s="15">
        <v>16.45</v>
      </c>
      <c r="J7" s="41">
        <v>2.79</v>
      </c>
      <c r="K7" s="272">
        <v>222.36</v>
      </c>
      <c r="L7" s="25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45" customHeight="1" x14ac:dyDescent="0.25">
      <c r="A8" s="152"/>
      <c r="B8" s="172"/>
      <c r="C8" s="631">
        <v>116</v>
      </c>
      <c r="D8" s="188" t="s">
        <v>63</v>
      </c>
      <c r="E8" s="173" t="s">
        <v>93</v>
      </c>
      <c r="F8" s="631">
        <v>200</v>
      </c>
      <c r="G8" s="731"/>
      <c r="H8" s="254">
        <v>3.28</v>
      </c>
      <c r="I8" s="67">
        <v>2.56</v>
      </c>
      <c r="J8" s="119">
        <v>11.81</v>
      </c>
      <c r="K8" s="425">
        <v>83.43</v>
      </c>
      <c r="L8" s="254">
        <v>0.04</v>
      </c>
      <c r="M8" s="953">
        <v>0.14000000000000001</v>
      </c>
      <c r="N8" s="67">
        <v>0.52</v>
      </c>
      <c r="O8" s="67">
        <v>10</v>
      </c>
      <c r="P8" s="119">
        <v>0.05</v>
      </c>
      <c r="Q8" s="953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45" customHeight="1" x14ac:dyDescent="0.25">
      <c r="A9" s="152"/>
      <c r="B9" s="162"/>
      <c r="C9" s="538">
        <v>161</v>
      </c>
      <c r="D9" s="187" t="s">
        <v>63</v>
      </c>
      <c r="E9" s="171" t="s">
        <v>198</v>
      </c>
      <c r="F9" s="176">
        <v>200</v>
      </c>
      <c r="G9" s="733"/>
      <c r="H9" s="323">
        <v>6.28</v>
      </c>
      <c r="I9" s="62">
        <v>4.75</v>
      </c>
      <c r="J9" s="63">
        <v>19.59</v>
      </c>
      <c r="K9" s="638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3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45" customHeight="1" x14ac:dyDescent="0.25">
      <c r="A10" s="152"/>
      <c r="B10" s="143"/>
      <c r="C10" s="158">
        <v>121</v>
      </c>
      <c r="D10" s="191" t="s">
        <v>14</v>
      </c>
      <c r="E10" s="230" t="s">
        <v>51</v>
      </c>
      <c r="F10" s="977">
        <v>60</v>
      </c>
      <c r="G10" s="181"/>
      <c r="H10" s="252">
        <v>4.5</v>
      </c>
      <c r="I10" s="15">
        <v>1.74</v>
      </c>
      <c r="J10" s="41">
        <v>29.88</v>
      </c>
      <c r="K10" s="210">
        <v>157.19999999999999</v>
      </c>
      <c r="L10" s="252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2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45" customHeight="1" x14ac:dyDescent="0.25">
      <c r="A11" s="152"/>
      <c r="B11" s="143"/>
      <c r="C11" s="956"/>
      <c r="D11" s="739"/>
      <c r="E11" s="451" t="s">
        <v>20</v>
      </c>
      <c r="F11" s="831">
        <f>F6+F7+F9+F10</f>
        <v>560</v>
      </c>
      <c r="G11" s="176"/>
      <c r="H11" s="323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80">
        <f t="shared" si="0"/>
        <v>580.84999999999991</v>
      </c>
      <c r="L11" s="323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3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45" customHeight="1" x14ac:dyDescent="0.25">
      <c r="A12" s="152"/>
      <c r="B12" s="143"/>
      <c r="C12" s="956"/>
      <c r="D12" s="739"/>
      <c r="E12" s="451" t="s">
        <v>21</v>
      </c>
      <c r="F12" s="831"/>
      <c r="G12" s="176"/>
      <c r="H12" s="323"/>
      <c r="I12" s="62"/>
      <c r="J12" s="63"/>
      <c r="K12" s="400">
        <f>K11/23.5</f>
        <v>24.717021276595741</v>
      </c>
      <c r="L12" s="323"/>
      <c r="M12" s="61"/>
      <c r="N12" s="62"/>
      <c r="O12" s="62"/>
      <c r="P12" s="121"/>
      <c r="Q12" s="323"/>
      <c r="R12" s="62"/>
      <c r="S12" s="62"/>
      <c r="T12" s="62"/>
      <c r="U12" s="62"/>
      <c r="V12" s="62"/>
      <c r="W12" s="62"/>
      <c r="X12" s="63"/>
    </row>
    <row r="13" spans="1:24" s="36" customFormat="1" ht="26.45" customHeight="1" x14ac:dyDescent="0.25">
      <c r="A13" s="152"/>
      <c r="B13" s="172"/>
      <c r="C13" s="631"/>
      <c r="D13" s="557"/>
      <c r="E13" s="456" t="s">
        <v>20</v>
      </c>
      <c r="F13" s="536">
        <f>F6+F7+F8+F10</f>
        <v>560</v>
      </c>
      <c r="G13" s="177"/>
      <c r="H13" s="324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7">
        <f t="shared" si="1"/>
        <v>533.49</v>
      </c>
      <c r="L13" s="324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46">
        <f t="shared" si="1"/>
        <v>2.78</v>
      </c>
      <c r="Q13" s="324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45" customHeight="1" thickBot="1" x14ac:dyDescent="0.3">
      <c r="A14" s="153"/>
      <c r="B14" s="260"/>
      <c r="C14" s="544"/>
      <c r="D14" s="737"/>
      <c r="E14" s="461" t="s">
        <v>21</v>
      </c>
      <c r="F14" s="544"/>
      <c r="G14" s="771"/>
      <c r="H14" s="325"/>
      <c r="I14" s="174"/>
      <c r="J14" s="175"/>
      <c r="K14" s="839">
        <f>K13/23.5</f>
        <v>22.701702127659576</v>
      </c>
      <c r="L14" s="981"/>
      <c r="M14" s="982"/>
      <c r="N14" s="983"/>
      <c r="O14" s="983"/>
      <c r="P14" s="984"/>
      <c r="Q14" s="325"/>
      <c r="R14" s="174"/>
      <c r="S14" s="174"/>
      <c r="T14" s="174"/>
      <c r="U14" s="174"/>
      <c r="V14" s="174"/>
      <c r="W14" s="174"/>
      <c r="X14" s="175"/>
    </row>
    <row r="15" spans="1:24" s="16" customFormat="1" ht="26.45" customHeight="1" x14ac:dyDescent="0.25">
      <c r="A15" s="154" t="s">
        <v>7</v>
      </c>
      <c r="B15" s="242"/>
      <c r="C15" s="165">
        <v>9</v>
      </c>
      <c r="D15" s="189" t="s">
        <v>19</v>
      </c>
      <c r="E15" s="404" t="s">
        <v>92</v>
      </c>
      <c r="F15" s="165">
        <v>60</v>
      </c>
      <c r="G15" s="738"/>
      <c r="H15" s="282">
        <v>1.29</v>
      </c>
      <c r="I15" s="39">
        <v>4.2699999999999996</v>
      </c>
      <c r="J15" s="40">
        <v>6.97</v>
      </c>
      <c r="K15" s="532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45" customHeight="1" x14ac:dyDescent="0.25">
      <c r="A16" s="114"/>
      <c r="B16" s="97"/>
      <c r="C16" s="142">
        <v>37</v>
      </c>
      <c r="D16" s="191" t="s">
        <v>9</v>
      </c>
      <c r="E16" s="388" t="s">
        <v>108</v>
      </c>
      <c r="F16" s="239">
        <v>200</v>
      </c>
      <c r="G16" s="160"/>
      <c r="H16" s="253">
        <v>5.78</v>
      </c>
      <c r="I16" s="13">
        <v>5.5</v>
      </c>
      <c r="J16" s="43">
        <v>10.8</v>
      </c>
      <c r="K16" s="145">
        <v>115.7</v>
      </c>
      <c r="L16" s="253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3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45" customHeight="1" x14ac:dyDescent="0.25">
      <c r="A17" s="115"/>
      <c r="B17" s="172"/>
      <c r="C17" s="144">
        <v>126</v>
      </c>
      <c r="D17" s="767" t="s">
        <v>10</v>
      </c>
      <c r="E17" s="699" t="s">
        <v>165</v>
      </c>
      <c r="F17" s="700">
        <v>90</v>
      </c>
      <c r="G17" s="108"/>
      <c r="H17" s="253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25">
      <c r="A18" s="115"/>
      <c r="B18" s="133"/>
      <c r="C18" s="142">
        <v>124</v>
      </c>
      <c r="D18" s="191" t="s">
        <v>64</v>
      </c>
      <c r="E18" s="230" t="s">
        <v>103</v>
      </c>
      <c r="F18" s="142">
        <v>150</v>
      </c>
      <c r="G18" s="138"/>
      <c r="H18" s="253">
        <v>3.93</v>
      </c>
      <c r="I18" s="13">
        <v>4.24</v>
      </c>
      <c r="J18" s="43">
        <v>21.84</v>
      </c>
      <c r="K18" s="158">
        <v>140.55000000000001</v>
      </c>
      <c r="L18" s="222">
        <v>0.11</v>
      </c>
      <c r="M18" s="222">
        <v>0.02</v>
      </c>
      <c r="N18" s="84">
        <v>0</v>
      </c>
      <c r="O18" s="84">
        <v>10</v>
      </c>
      <c r="P18" s="85">
        <v>0.06</v>
      </c>
      <c r="Q18" s="263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1">
        <v>0.01</v>
      </c>
    </row>
    <row r="19" spans="1:24" s="16" customFormat="1" ht="26.45" customHeight="1" x14ac:dyDescent="0.2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7"/>
      <c r="H19" s="252">
        <v>0.2</v>
      </c>
      <c r="I19" s="15">
        <v>0</v>
      </c>
      <c r="J19" s="41">
        <v>15.02</v>
      </c>
      <c r="K19" s="210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2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45" customHeight="1" x14ac:dyDescent="0.2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2">
        <v>1.52</v>
      </c>
      <c r="I20" s="15">
        <v>0.16</v>
      </c>
      <c r="J20" s="41">
        <v>9.84</v>
      </c>
      <c r="K20" s="272">
        <v>47</v>
      </c>
      <c r="L20" s="252">
        <v>0.02</v>
      </c>
      <c r="M20" s="17">
        <v>0.01</v>
      </c>
      <c r="N20" s="15">
        <v>0</v>
      </c>
      <c r="O20" s="15">
        <v>0</v>
      </c>
      <c r="P20" s="41">
        <v>0</v>
      </c>
      <c r="Q20" s="252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2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91">
        <v>1.32</v>
      </c>
      <c r="I21" s="20">
        <v>0.24</v>
      </c>
      <c r="J21" s="21">
        <v>8.0399999999999991</v>
      </c>
      <c r="K21" s="477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45" customHeight="1" x14ac:dyDescent="0.25">
      <c r="A22" s="115"/>
      <c r="B22" s="172"/>
      <c r="C22" s="148"/>
      <c r="D22" s="521"/>
      <c r="E22" s="167" t="s">
        <v>20</v>
      </c>
      <c r="F22" s="308">
        <f>SUM(F15:F21)</f>
        <v>740</v>
      </c>
      <c r="G22" s="275"/>
      <c r="H22" s="213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8">
        <f>SUM(K15:K21)</f>
        <v>733.2</v>
      </c>
      <c r="L22" s="213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45" customHeight="1" thickBot="1" x14ac:dyDescent="0.3">
      <c r="A23" s="155"/>
      <c r="B23" s="260"/>
      <c r="C23" s="149"/>
      <c r="D23" s="522"/>
      <c r="E23" s="168" t="s">
        <v>21</v>
      </c>
      <c r="F23" s="146"/>
      <c r="G23" s="219"/>
      <c r="H23" s="215"/>
      <c r="I23" s="51"/>
      <c r="J23" s="126"/>
      <c r="K23" s="427">
        <f>K22/23.5</f>
        <v>31.200000000000003</v>
      </c>
      <c r="L23" s="215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75" x14ac:dyDescent="0.25">
      <c r="A24" s="9"/>
      <c r="B24" s="240"/>
      <c r="C24" s="241"/>
      <c r="D24" s="248"/>
      <c r="E24" s="28"/>
      <c r="F24" s="28"/>
      <c r="G24" s="226"/>
      <c r="H24" s="227"/>
      <c r="I24" s="226"/>
      <c r="J24" s="28"/>
      <c r="K24" s="228"/>
      <c r="L24" s="28"/>
      <c r="M24" s="28"/>
      <c r="N24" s="28"/>
      <c r="O24" s="229"/>
      <c r="P24" s="229"/>
      <c r="Q24" s="229"/>
      <c r="R24" s="229"/>
      <c r="S24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5" x14ac:dyDescent="0.25"/>
  <cols>
    <col min="1" max="1" width="16.85546875" customWidth="1"/>
    <col min="2" max="3" width="15.7109375" style="5" customWidth="1"/>
    <col min="4" max="4" width="22.42578125" style="122" customWidth="1"/>
    <col min="5" max="5" width="73" customWidth="1"/>
    <col min="6" max="6" width="15.42578125" customWidth="1"/>
    <col min="7" max="7" width="15.7109375" customWidth="1"/>
    <col min="8" max="8" width="12" customWidth="1"/>
    <col min="9" max="9" width="11.28515625" customWidth="1"/>
    <col min="10" max="10" width="12.85546875" customWidth="1"/>
    <col min="11" max="11" width="20.7109375" customWidth="1"/>
    <col min="12" max="12" width="10.28515625" customWidth="1"/>
    <col min="16" max="16" width="9.85546875" customWidth="1"/>
    <col min="22" max="22" width="11.7109375" customWidth="1"/>
    <col min="23" max="23" width="13.7109375" customWidth="1"/>
  </cols>
  <sheetData>
    <row r="2" spans="1:24" ht="23.25" x14ac:dyDescent="0.3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.75" thickBot="1" x14ac:dyDescent="0.3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469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33" t="s">
        <v>24</v>
      </c>
      <c r="M4" s="1034"/>
      <c r="N4" s="1035"/>
      <c r="O4" s="1059"/>
      <c r="P4" s="1060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28.5" customHeight="1" thickBot="1" x14ac:dyDescent="0.3">
      <c r="A5" s="151" t="s">
        <v>0</v>
      </c>
      <c r="B5" s="113"/>
      <c r="C5" s="107" t="s">
        <v>40</v>
      </c>
      <c r="D5" s="760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14" t="s">
        <v>30</v>
      </c>
      <c r="L5" s="379" t="s">
        <v>31</v>
      </c>
      <c r="M5" s="379" t="s">
        <v>122</v>
      </c>
      <c r="N5" s="898" t="s">
        <v>32</v>
      </c>
      <c r="O5" s="893" t="s">
        <v>123</v>
      </c>
      <c r="P5" s="526" t="s">
        <v>124</v>
      </c>
      <c r="Q5" s="107" t="s">
        <v>33</v>
      </c>
      <c r="R5" s="526" t="s">
        <v>34</v>
      </c>
      <c r="S5" s="107" t="s">
        <v>35</v>
      </c>
      <c r="T5" s="526" t="s">
        <v>36</v>
      </c>
      <c r="U5" s="873" t="s">
        <v>125</v>
      </c>
      <c r="V5" s="873" t="s">
        <v>126</v>
      </c>
      <c r="W5" s="873" t="s">
        <v>127</v>
      </c>
      <c r="X5" s="113" t="s">
        <v>128</v>
      </c>
    </row>
    <row r="6" spans="1:24" s="16" customFormat="1" ht="39" customHeight="1" x14ac:dyDescent="0.25">
      <c r="A6" s="114" t="s">
        <v>6</v>
      </c>
      <c r="B6" s="165"/>
      <c r="C6" s="420">
        <v>166</v>
      </c>
      <c r="D6" s="793" t="s">
        <v>83</v>
      </c>
      <c r="E6" s="502" t="s">
        <v>119</v>
      </c>
      <c r="F6" s="232">
        <v>50</v>
      </c>
      <c r="G6" s="504"/>
      <c r="H6" s="482">
        <v>2.9</v>
      </c>
      <c r="I6" s="402">
        <v>3.99</v>
      </c>
      <c r="J6" s="483">
        <v>18.989999999999998</v>
      </c>
      <c r="K6" s="842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3">
        <v>0</v>
      </c>
    </row>
    <row r="7" spans="1:24" s="36" customFormat="1" ht="26.45" customHeight="1" x14ac:dyDescent="0.25">
      <c r="A7" s="152"/>
      <c r="B7" s="172"/>
      <c r="C7" s="180">
        <v>59</v>
      </c>
      <c r="D7" s="161" t="s">
        <v>62</v>
      </c>
      <c r="E7" s="302" t="s">
        <v>154</v>
      </c>
      <c r="F7" s="239">
        <v>205</v>
      </c>
      <c r="G7" s="109"/>
      <c r="H7" s="291">
        <v>8.1999999999999993</v>
      </c>
      <c r="I7" s="20">
        <v>8.73</v>
      </c>
      <c r="J7" s="46">
        <v>29.68</v>
      </c>
      <c r="K7" s="206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2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45" customHeight="1" x14ac:dyDescent="0.25">
      <c r="A8" s="152"/>
      <c r="B8" s="172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45" customHeight="1" x14ac:dyDescent="0.25">
      <c r="A9" s="152"/>
      <c r="B9" s="257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18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45" customHeight="1" x14ac:dyDescent="0.25">
      <c r="A10" s="152"/>
      <c r="B10" s="143"/>
      <c r="C10" s="180" t="s">
        <v>169</v>
      </c>
      <c r="D10" s="140" t="s">
        <v>18</v>
      </c>
      <c r="E10" s="217" t="s">
        <v>187</v>
      </c>
      <c r="F10" s="143">
        <v>200</v>
      </c>
      <c r="G10" s="470"/>
      <c r="H10" s="252">
        <v>8.25</v>
      </c>
      <c r="I10" s="15">
        <v>6.25</v>
      </c>
      <c r="J10" s="41">
        <v>22</v>
      </c>
      <c r="K10" s="203">
        <v>175</v>
      </c>
      <c r="L10" s="17"/>
      <c r="M10" s="17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45" customHeight="1" x14ac:dyDescent="0.25">
      <c r="A11" s="152"/>
      <c r="B11" s="143"/>
      <c r="C11" s="180"/>
      <c r="D11" s="140"/>
      <c r="E11" s="192" t="s">
        <v>20</v>
      </c>
      <c r="F11" s="285">
        <f>SUM(F6:F10)</f>
        <v>685</v>
      </c>
      <c r="G11" s="470"/>
      <c r="H11" s="291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6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91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45" customHeight="1" thickBot="1" x14ac:dyDescent="0.3">
      <c r="A12" s="153"/>
      <c r="B12" s="260"/>
      <c r="C12" s="209"/>
      <c r="D12" s="267"/>
      <c r="E12" s="193" t="s">
        <v>21</v>
      </c>
      <c r="F12" s="391"/>
      <c r="G12" s="219"/>
      <c r="H12" s="215"/>
      <c r="I12" s="51"/>
      <c r="J12" s="126"/>
      <c r="K12" s="392">
        <f>K11/23.5</f>
        <v>27.227659574468085</v>
      </c>
      <c r="L12" s="166"/>
      <c r="M12" s="166"/>
      <c r="N12" s="51"/>
      <c r="O12" s="51"/>
      <c r="P12" s="137"/>
      <c r="Q12" s="215"/>
      <c r="R12" s="51"/>
      <c r="S12" s="51"/>
      <c r="T12" s="51"/>
      <c r="U12" s="51"/>
      <c r="V12" s="51"/>
      <c r="W12" s="51"/>
      <c r="X12" s="126"/>
    </row>
    <row r="13" spans="1:24" s="16" customFormat="1" ht="26.45" customHeight="1" x14ac:dyDescent="0.25">
      <c r="A13" s="114" t="s">
        <v>7</v>
      </c>
      <c r="B13" s="292"/>
      <c r="C13" s="147">
        <v>25</v>
      </c>
      <c r="D13" s="715" t="s">
        <v>19</v>
      </c>
      <c r="E13" s="364" t="s">
        <v>50</v>
      </c>
      <c r="F13" s="383">
        <v>150</v>
      </c>
      <c r="G13" s="147"/>
      <c r="H13" s="38">
        <v>0.6</v>
      </c>
      <c r="I13" s="39">
        <v>0.45</v>
      </c>
      <c r="J13" s="42">
        <v>15.45</v>
      </c>
      <c r="K13" s="205">
        <v>70.5</v>
      </c>
      <c r="L13" s="28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45" customHeight="1" x14ac:dyDescent="0.25">
      <c r="A14" s="114"/>
      <c r="B14" s="97"/>
      <c r="C14" s="144">
        <v>32</v>
      </c>
      <c r="D14" s="340" t="s">
        <v>9</v>
      </c>
      <c r="E14" s="302" t="s">
        <v>53</v>
      </c>
      <c r="F14" s="700">
        <v>200</v>
      </c>
      <c r="G14" s="157"/>
      <c r="H14" s="253">
        <v>5.88</v>
      </c>
      <c r="I14" s="13">
        <v>8.82</v>
      </c>
      <c r="J14" s="43">
        <v>9.6</v>
      </c>
      <c r="K14" s="158">
        <v>142.19999999999999</v>
      </c>
      <c r="L14" s="253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25">
      <c r="A15" s="115"/>
      <c r="B15" s="172"/>
      <c r="C15" s="283">
        <v>177</v>
      </c>
      <c r="D15" s="160" t="s">
        <v>10</v>
      </c>
      <c r="E15" s="186" t="s">
        <v>168</v>
      </c>
      <c r="F15" s="142">
        <v>90</v>
      </c>
      <c r="G15" s="156"/>
      <c r="H15" s="252">
        <v>15.77</v>
      </c>
      <c r="I15" s="15">
        <v>13.36</v>
      </c>
      <c r="J15" s="41">
        <v>1.61</v>
      </c>
      <c r="K15" s="210">
        <v>190.47</v>
      </c>
      <c r="L15" s="252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2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2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3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3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25">
      <c r="A17" s="116"/>
      <c r="B17" s="131"/>
      <c r="C17" s="306">
        <v>104</v>
      </c>
      <c r="D17" s="160" t="s">
        <v>18</v>
      </c>
      <c r="E17" s="186" t="s">
        <v>79</v>
      </c>
      <c r="F17" s="142">
        <v>200</v>
      </c>
      <c r="G17" s="796"/>
      <c r="H17" s="252">
        <v>0</v>
      </c>
      <c r="I17" s="15">
        <v>0</v>
      </c>
      <c r="J17" s="41">
        <v>14.16</v>
      </c>
      <c r="K17" s="210">
        <v>55.48</v>
      </c>
      <c r="L17" s="252">
        <v>0.09</v>
      </c>
      <c r="M17" s="17">
        <v>0.1</v>
      </c>
      <c r="N17" s="15">
        <v>2.94</v>
      </c>
      <c r="O17" s="15">
        <v>80</v>
      </c>
      <c r="P17" s="18">
        <v>0.96</v>
      </c>
      <c r="Q17" s="252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45" customHeight="1" x14ac:dyDescent="0.25">
      <c r="A18" s="116"/>
      <c r="B18" s="131"/>
      <c r="C18" s="306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7">
        <v>0.01</v>
      </c>
      <c r="N18" s="15">
        <v>0</v>
      </c>
      <c r="O18" s="15">
        <v>0</v>
      </c>
      <c r="P18" s="41">
        <v>0</v>
      </c>
      <c r="Q18" s="252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2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91">
        <v>1.32</v>
      </c>
      <c r="I19" s="20">
        <v>0.24</v>
      </c>
      <c r="J19" s="21">
        <v>8.0399999999999991</v>
      </c>
      <c r="K19" s="477">
        <v>39.6</v>
      </c>
      <c r="L19" s="291">
        <v>0.03</v>
      </c>
      <c r="M19" s="20">
        <v>0.02</v>
      </c>
      <c r="N19" s="20">
        <v>0</v>
      </c>
      <c r="O19" s="20">
        <v>0</v>
      </c>
      <c r="P19" s="21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45" customHeight="1" x14ac:dyDescent="0.25">
      <c r="A20" s="115"/>
      <c r="B20" s="172"/>
      <c r="C20" s="182"/>
      <c r="D20" s="416"/>
      <c r="E20" s="192" t="s">
        <v>20</v>
      </c>
      <c r="F20" s="207">
        <f>SUM(F13:F19)</f>
        <v>830</v>
      </c>
      <c r="G20" s="276"/>
      <c r="H20" s="213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4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3">
        <f t="shared" si="1"/>
        <v>1.0899999999999999</v>
      </c>
      <c r="Q20" s="213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45" customHeight="1" thickBot="1" x14ac:dyDescent="0.3">
      <c r="A21" s="155"/>
      <c r="B21" s="260"/>
      <c r="C21" s="183"/>
      <c r="D21" s="503"/>
      <c r="E21" s="193" t="s">
        <v>21</v>
      </c>
      <c r="F21" s="146"/>
      <c r="G21" s="284"/>
      <c r="H21" s="215"/>
      <c r="I21" s="51"/>
      <c r="J21" s="126"/>
      <c r="K21" s="506">
        <f>K20/23.5</f>
        <v>31.663404255319151</v>
      </c>
      <c r="L21" s="166"/>
      <c r="M21" s="166"/>
      <c r="N21" s="51"/>
      <c r="O21" s="51"/>
      <c r="P21" s="137"/>
      <c r="Q21" s="215"/>
      <c r="R21" s="51"/>
      <c r="S21" s="51"/>
      <c r="T21" s="51"/>
      <c r="U21" s="51"/>
      <c r="V21" s="51"/>
      <c r="W21" s="51"/>
      <c r="X21" s="126"/>
    </row>
    <row r="22" spans="1:24" ht="15.75" x14ac:dyDescent="0.25">
      <c r="A22" s="9"/>
      <c r="B22" s="240"/>
      <c r="C22" s="241"/>
      <c r="D22" s="248"/>
      <c r="E22" s="28"/>
      <c r="F22" s="28"/>
      <c r="G22" s="226"/>
      <c r="H22" s="227"/>
      <c r="I22" s="226"/>
      <c r="J22" s="28"/>
      <c r="K22" s="228"/>
      <c r="L22" s="28"/>
      <c r="M22" s="28"/>
      <c r="N22" s="28"/>
      <c r="O22" s="229"/>
      <c r="P22" s="229"/>
      <c r="Q22" s="229"/>
      <c r="R22" s="229"/>
      <c r="S22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5" x14ac:dyDescent="0.25"/>
  <cols>
    <col min="1" max="1" width="20.7109375" customWidth="1"/>
    <col min="2" max="2" width="20.7109375" style="915" customWidth="1"/>
    <col min="3" max="3" width="16.5703125" style="5" customWidth="1"/>
    <col min="4" max="4" width="19" customWidth="1"/>
    <col min="5" max="5" width="56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3" max="23" width="10.5703125" customWidth="1"/>
  </cols>
  <sheetData>
    <row r="2" spans="1:24" ht="23.25" x14ac:dyDescent="0.35">
      <c r="A2" s="6" t="s">
        <v>1</v>
      </c>
      <c r="B2" s="914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043"/>
      <c r="C4" s="410" t="s">
        <v>39</v>
      </c>
      <c r="D4" s="1045" t="s">
        <v>41</v>
      </c>
      <c r="E4" s="185"/>
      <c r="F4" s="411"/>
      <c r="G4" s="410"/>
      <c r="H4" s="304" t="s">
        <v>22</v>
      </c>
      <c r="I4" s="331"/>
      <c r="J4" s="271"/>
      <c r="K4" s="201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151" t="s">
        <v>0</v>
      </c>
      <c r="B5" s="1044"/>
      <c r="C5" s="107" t="s">
        <v>40</v>
      </c>
      <c r="D5" s="1046"/>
      <c r="E5" s="537" t="s">
        <v>38</v>
      </c>
      <c r="F5" s="113" t="s">
        <v>26</v>
      </c>
      <c r="G5" s="107" t="s">
        <v>37</v>
      </c>
      <c r="H5" s="626" t="s">
        <v>27</v>
      </c>
      <c r="I5" s="549" t="s">
        <v>28</v>
      </c>
      <c r="J5" s="551" t="s">
        <v>29</v>
      </c>
      <c r="K5" s="202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637" t="s">
        <v>128</v>
      </c>
    </row>
    <row r="6" spans="1:24" s="16" customFormat="1" ht="26.45" customHeight="1" x14ac:dyDescent="0.25">
      <c r="A6" s="114" t="s">
        <v>6</v>
      </c>
      <c r="B6" s="231"/>
      <c r="C6" s="378">
        <v>2</v>
      </c>
      <c r="D6" s="728" t="s">
        <v>19</v>
      </c>
      <c r="E6" s="417" t="s">
        <v>183</v>
      </c>
      <c r="F6" s="625">
        <v>15</v>
      </c>
      <c r="G6" s="316"/>
      <c r="H6" s="282">
        <v>0.12</v>
      </c>
      <c r="I6" s="39">
        <v>10.88</v>
      </c>
      <c r="J6" s="40">
        <v>0.19</v>
      </c>
      <c r="K6" s="476">
        <v>99.15</v>
      </c>
      <c r="L6" s="282">
        <v>0</v>
      </c>
      <c r="M6" s="39">
        <v>0.02</v>
      </c>
      <c r="N6" s="39">
        <v>0</v>
      </c>
      <c r="O6" s="39">
        <v>70</v>
      </c>
      <c r="P6" s="42">
        <v>0.19</v>
      </c>
      <c r="Q6" s="28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45" customHeight="1" x14ac:dyDescent="0.25">
      <c r="A7" s="114"/>
      <c r="B7" s="142"/>
      <c r="C7" s="109">
        <v>253</v>
      </c>
      <c r="D7" s="624" t="s">
        <v>64</v>
      </c>
      <c r="E7" s="388" t="s">
        <v>121</v>
      </c>
      <c r="F7" s="729">
        <v>150</v>
      </c>
      <c r="G7" s="180"/>
      <c r="H7" s="263">
        <v>4.3</v>
      </c>
      <c r="I7" s="84">
        <v>4.24</v>
      </c>
      <c r="J7" s="221">
        <v>18.77</v>
      </c>
      <c r="K7" s="405">
        <v>129.54</v>
      </c>
      <c r="L7" s="263">
        <v>0.11</v>
      </c>
      <c r="M7" s="84">
        <v>0.06</v>
      </c>
      <c r="N7" s="84">
        <v>0</v>
      </c>
      <c r="O7" s="84">
        <v>10</v>
      </c>
      <c r="P7" s="85">
        <v>0.06</v>
      </c>
      <c r="Q7" s="263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1">
        <v>0.01</v>
      </c>
    </row>
    <row r="8" spans="1:24" s="16" customFormat="1" ht="44.25" customHeight="1" x14ac:dyDescent="0.25">
      <c r="A8" s="114"/>
      <c r="B8" s="534" t="s">
        <v>74</v>
      </c>
      <c r="C8" s="478">
        <v>240</v>
      </c>
      <c r="D8" s="730" t="s">
        <v>10</v>
      </c>
      <c r="E8" s="639" t="s">
        <v>129</v>
      </c>
      <c r="F8" s="638">
        <v>90</v>
      </c>
      <c r="G8" s="478"/>
      <c r="H8" s="323">
        <v>20.170000000000002</v>
      </c>
      <c r="I8" s="62">
        <v>20.309999999999999</v>
      </c>
      <c r="J8" s="63">
        <v>2.09</v>
      </c>
      <c r="K8" s="478">
        <v>274</v>
      </c>
      <c r="L8" s="323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3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25">
      <c r="A9" s="114"/>
      <c r="B9" s="195" t="s">
        <v>134</v>
      </c>
      <c r="C9" s="177">
        <v>177</v>
      </c>
      <c r="D9" s="479" t="s">
        <v>10</v>
      </c>
      <c r="E9" s="479" t="s">
        <v>204</v>
      </c>
      <c r="F9" s="741">
        <v>90</v>
      </c>
      <c r="G9" s="198"/>
      <c r="H9" s="254">
        <v>15.77</v>
      </c>
      <c r="I9" s="67">
        <v>13.36</v>
      </c>
      <c r="J9" s="119">
        <v>1.61</v>
      </c>
      <c r="K9" s="425">
        <v>190.47</v>
      </c>
      <c r="L9" s="254">
        <v>7.0000000000000007E-2</v>
      </c>
      <c r="M9" s="67">
        <v>0.12</v>
      </c>
      <c r="N9" s="67">
        <v>1.7</v>
      </c>
      <c r="O9" s="67">
        <v>110</v>
      </c>
      <c r="P9" s="531">
        <v>0.01</v>
      </c>
      <c r="Q9" s="254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25">
      <c r="A10" s="114"/>
      <c r="B10" s="142"/>
      <c r="C10" s="108">
        <v>104</v>
      </c>
      <c r="D10" s="732" t="s">
        <v>18</v>
      </c>
      <c r="E10" s="699" t="s">
        <v>155</v>
      </c>
      <c r="F10" s="653">
        <v>200</v>
      </c>
      <c r="G10" s="108"/>
      <c r="H10" s="252">
        <v>0</v>
      </c>
      <c r="I10" s="15">
        <v>0</v>
      </c>
      <c r="J10" s="41">
        <v>14.16</v>
      </c>
      <c r="K10" s="272">
        <v>55.48</v>
      </c>
      <c r="L10" s="252">
        <v>0.09</v>
      </c>
      <c r="M10" s="15">
        <v>0.1</v>
      </c>
      <c r="N10" s="15">
        <v>2.94</v>
      </c>
      <c r="O10" s="15">
        <v>80</v>
      </c>
      <c r="P10" s="18">
        <v>0.96</v>
      </c>
      <c r="Q10" s="25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45" customHeight="1" x14ac:dyDescent="0.25">
      <c r="A11" s="114"/>
      <c r="B11" s="142"/>
      <c r="C11" s="110">
        <v>119</v>
      </c>
      <c r="D11" s="611" t="s">
        <v>14</v>
      </c>
      <c r="E11" s="160" t="s">
        <v>55</v>
      </c>
      <c r="F11" s="156">
        <v>25</v>
      </c>
      <c r="G11" s="138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45" customHeight="1" x14ac:dyDescent="0.25">
      <c r="A12" s="114"/>
      <c r="B12" s="142"/>
      <c r="C12" s="138">
        <v>120</v>
      </c>
      <c r="D12" s="611" t="s">
        <v>15</v>
      </c>
      <c r="E12" s="160" t="s">
        <v>47</v>
      </c>
      <c r="F12" s="156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45" customHeight="1" x14ac:dyDescent="0.25">
      <c r="A13" s="114"/>
      <c r="B13" s="194" t="s">
        <v>74</v>
      </c>
      <c r="C13" s="176"/>
      <c r="D13" s="733"/>
      <c r="E13" s="320" t="s">
        <v>20</v>
      </c>
      <c r="F13" s="605">
        <f>F6+F7+F8+F10+F11+F12</f>
        <v>500</v>
      </c>
      <c r="G13" s="499"/>
      <c r="H13" s="212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9">
        <f t="shared" si="0"/>
        <v>656.52</v>
      </c>
      <c r="L13" s="21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45" customHeight="1" x14ac:dyDescent="0.25">
      <c r="A14" s="114"/>
      <c r="B14" s="250" t="s">
        <v>76</v>
      </c>
      <c r="C14" s="555"/>
      <c r="D14" s="734"/>
      <c r="E14" s="321" t="s">
        <v>20</v>
      </c>
      <c r="F14" s="606">
        <f>F6+F7+F9+F10+F11+F12</f>
        <v>500</v>
      </c>
      <c r="G14" s="511"/>
      <c r="H14" s="324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11">
        <f t="shared" si="1"/>
        <v>572.99</v>
      </c>
      <c r="L14" s="324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46">
        <f t="shared" si="1"/>
        <v>1.22</v>
      </c>
      <c r="Q14" s="324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45" customHeight="1" x14ac:dyDescent="0.25">
      <c r="A15" s="114"/>
      <c r="B15" s="249" t="s">
        <v>74</v>
      </c>
      <c r="C15" s="539"/>
      <c r="D15" s="735"/>
      <c r="E15" s="320" t="s">
        <v>21</v>
      </c>
      <c r="F15" s="541"/>
      <c r="G15" s="539"/>
      <c r="H15" s="323"/>
      <c r="I15" s="62"/>
      <c r="J15" s="63"/>
      <c r="K15" s="640">
        <f>K13/23.5</f>
        <v>27.937021276595743</v>
      </c>
      <c r="L15" s="323"/>
      <c r="M15" s="62"/>
      <c r="N15" s="62"/>
      <c r="O15" s="62"/>
      <c r="P15" s="121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26.45" customHeight="1" thickBot="1" x14ac:dyDescent="0.3">
      <c r="A16" s="343"/>
      <c r="B16" s="250" t="s">
        <v>76</v>
      </c>
      <c r="C16" s="178"/>
      <c r="D16" s="736"/>
      <c r="E16" s="602" t="s">
        <v>21</v>
      </c>
      <c r="F16" s="544"/>
      <c r="G16" s="737"/>
      <c r="H16" s="677"/>
      <c r="I16" s="678"/>
      <c r="J16" s="679"/>
      <c r="K16" s="361">
        <f>K14/23.5</f>
        <v>24.382553191489361</v>
      </c>
      <c r="L16" s="677"/>
      <c r="M16" s="678"/>
      <c r="N16" s="678"/>
      <c r="O16" s="678"/>
      <c r="P16" s="680"/>
      <c r="Q16" s="677"/>
      <c r="R16" s="678"/>
      <c r="S16" s="678"/>
      <c r="T16" s="678"/>
      <c r="U16" s="678"/>
      <c r="V16" s="678"/>
      <c r="W16" s="678"/>
      <c r="X16" s="679"/>
    </row>
    <row r="17" spans="1:27" s="16" customFormat="1" ht="26.45" customHeight="1" x14ac:dyDescent="0.25">
      <c r="A17" s="154" t="s">
        <v>7</v>
      </c>
      <c r="B17" s="417"/>
      <c r="C17" s="422">
        <v>135</v>
      </c>
      <c r="D17" s="985" t="s">
        <v>19</v>
      </c>
      <c r="E17" s="986" t="s">
        <v>162</v>
      </c>
      <c r="F17" s="422">
        <v>60</v>
      </c>
      <c r="G17" s="738"/>
      <c r="H17" s="360">
        <v>1.2</v>
      </c>
      <c r="I17" s="49">
        <v>5.4</v>
      </c>
      <c r="J17" s="50">
        <v>5.16</v>
      </c>
      <c r="K17" s="290">
        <v>73.2</v>
      </c>
      <c r="L17" s="360">
        <v>0.01</v>
      </c>
      <c r="M17" s="49">
        <v>0.03</v>
      </c>
      <c r="N17" s="49">
        <v>4.2</v>
      </c>
      <c r="O17" s="49">
        <v>90</v>
      </c>
      <c r="P17" s="415">
        <v>0</v>
      </c>
      <c r="Q17" s="360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45" customHeight="1" x14ac:dyDescent="0.25">
      <c r="A18" s="152"/>
      <c r="B18" s="161"/>
      <c r="C18" s="109">
        <v>36</v>
      </c>
      <c r="D18" s="624" t="s">
        <v>9</v>
      </c>
      <c r="E18" s="388" t="s">
        <v>48</v>
      </c>
      <c r="F18" s="604">
        <v>200</v>
      </c>
      <c r="G18" s="223"/>
      <c r="H18" s="263">
        <v>4.9800000000000004</v>
      </c>
      <c r="I18" s="84">
        <v>6.07</v>
      </c>
      <c r="J18" s="221">
        <v>12.72</v>
      </c>
      <c r="K18" s="405">
        <v>125.51</v>
      </c>
      <c r="L18" s="263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3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1">
        <v>0.1</v>
      </c>
    </row>
    <row r="19" spans="1:27" s="16" customFormat="1" ht="43.5" customHeight="1" x14ac:dyDescent="0.25">
      <c r="A19" s="115"/>
      <c r="B19" s="194" t="s">
        <v>74</v>
      </c>
      <c r="C19" s="538">
        <v>259</v>
      </c>
      <c r="D19" s="739" t="s">
        <v>10</v>
      </c>
      <c r="E19" s="387" t="s">
        <v>192</v>
      </c>
      <c r="F19" s="740">
        <v>105</v>
      </c>
      <c r="G19" s="573"/>
      <c r="H19" s="447">
        <v>12.38</v>
      </c>
      <c r="I19" s="448">
        <v>10.59</v>
      </c>
      <c r="J19" s="449">
        <v>16.84</v>
      </c>
      <c r="K19" s="450">
        <v>167.46</v>
      </c>
      <c r="L19" s="447">
        <v>0.04</v>
      </c>
      <c r="M19" s="448">
        <v>0.06</v>
      </c>
      <c r="N19" s="448">
        <v>2.88</v>
      </c>
      <c r="O19" s="448">
        <v>70</v>
      </c>
      <c r="P19" s="512">
        <v>0.02</v>
      </c>
      <c r="Q19" s="447">
        <v>12.7</v>
      </c>
      <c r="R19" s="448">
        <v>145.38999999999999</v>
      </c>
      <c r="S19" s="654">
        <v>71.95</v>
      </c>
      <c r="T19" s="448">
        <v>1.22</v>
      </c>
      <c r="U19" s="448">
        <v>105.04</v>
      </c>
      <c r="V19" s="448">
        <v>6.0000000000000001E-3</v>
      </c>
      <c r="W19" s="448">
        <v>7.0000000000000001E-3</v>
      </c>
      <c r="X19" s="449">
        <v>0.12</v>
      </c>
      <c r="Z19" s="546"/>
      <c r="AA19" s="81"/>
    </row>
    <row r="20" spans="1:27" s="16" customFormat="1" ht="26.45" customHeight="1" x14ac:dyDescent="0.25">
      <c r="A20" s="115"/>
      <c r="B20" s="195" t="s">
        <v>134</v>
      </c>
      <c r="C20" s="631">
        <v>82</v>
      </c>
      <c r="D20" s="557" t="s">
        <v>10</v>
      </c>
      <c r="E20" s="651" t="s">
        <v>173</v>
      </c>
      <c r="F20" s="741">
        <v>95</v>
      </c>
      <c r="G20" s="198"/>
      <c r="H20" s="254">
        <v>24.87</v>
      </c>
      <c r="I20" s="67">
        <v>21.09</v>
      </c>
      <c r="J20" s="119">
        <v>0.72</v>
      </c>
      <c r="K20" s="425">
        <v>290.5</v>
      </c>
      <c r="L20" s="254">
        <v>0.09</v>
      </c>
      <c r="M20" s="67">
        <v>0.18</v>
      </c>
      <c r="N20" s="67">
        <v>1.1000000000000001</v>
      </c>
      <c r="O20" s="67">
        <v>40</v>
      </c>
      <c r="P20" s="531">
        <v>0.05</v>
      </c>
      <c r="Q20" s="254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6"/>
      <c r="AA20" s="81"/>
    </row>
    <row r="21" spans="1:27" s="16" customFormat="1" ht="33" customHeight="1" x14ac:dyDescent="0.25">
      <c r="A21" s="115"/>
      <c r="B21" s="143"/>
      <c r="C21" s="157">
        <v>210</v>
      </c>
      <c r="D21" s="340" t="s">
        <v>64</v>
      </c>
      <c r="E21" s="340" t="s">
        <v>70</v>
      </c>
      <c r="F21" s="144">
        <v>150</v>
      </c>
      <c r="G21" s="108"/>
      <c r="H21" s="253">
        <v>15.82</v>
      </c>
      <c r="I21" s="13">
        <v>4.22</v>
      </c>
      <c r="J21" s="43">
        <v>32.01</v>
      </c>
      <c r="K21" s="110">
        <v>226.19</v>
      </c>
      <c r="L21" s="253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6"/>
      <c r="AA21" s="81"/>
    </row>
    <row r="22" spans="1:27" s="16" customFormat="1" ht="51" customHeight="1" x14ac:dyDescent="0.25">
      <c r="A22" s="115"/>
      <c r="B22" s="143"/>
      <c r="C22" s="628">
        <v>216</v>
      </c>
      <c r="D22" s="191" t="s">
        <v>18</v>
      </c>
      <c r="E22" s="230" t="s">
        <v>136</v>
      </c>
      <c r="F22" s="862">
        <v>200</v>
      </c>
      <c r="G22" s="717"/>
      <c r="H22" s="252">
        <v>0.25</v>
      </c>
      <c r="I22" s="15">
        <v>0</v>
      </c>
      <c r="J22" s="41">
        <v>12.73</v>
      </c>
      <c r="K22" s="272">
        <v>51.3</v>
      </c>
      <c r="L22" s="29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9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6"/>
      <c r="AA22" s="81"/>
    </row>
    <row r="23" spans="1:27" s="16" customFormat="1" ht="26.45" customHeight="1" x14ac:dyDescent="0.25">
      <c r="A23" s="115"/>
      <c r="B23" s="143"/>
      <c r="C23" s="405">
        <v>119</v>
      </c>
      <c r="D23" s="624" t="s">
        <v>14</v>
      </c>
      <c r="E23" s="161" t="s">
        <v>55</v>
      </c>
      <c r="F23" s="604">
        <v>45</v>
      </c>
      <c r="G23" s="180"/>
      <c r="H23" s="291">
        <v>3.42</v>
      </c>
      <c r="I23" s="20">
        <v>0.36</v>
      </c>
      <c r="J23" s="46">
        <v>22.14</v>
      </c>
      <c r="K23" s="445">
        <v>105.75</v>
      </c>
      <c r="L23" s="291">
        <v>0.05</v>
      </c>
      <c r="M23" s="20">
        <v>0.01</v>
      </c>
      <c r="N23" s="20">
        <v>0</v>
      </c>
      <c r="O23" s="20">
        <v>0</v>
      </c>
      <c r="P23" s="21">
        <v>0</v>
      </c>
      <c r="Q23" s="29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45" customHeight="1" x14ac:dyDescent="0.25">
      <c r="A24" s="115"/>
      <c r="B24" s="143"/>
      <c r="C24" s="109">
        <v>120</v>
      </c>
      <c r="D24" s="624" t="s">
        <v>15</v>
      </c>
      <c r="E24" s="161" t="s">
        <v>47</v>
      </c>
      <c r="F24" s="604">
        <v>25</v>
      </c>
      <c r="G24" s="180"/>
      <c r="H24" s="291">
        <v>1.65</v>
      </c>
      <c r="I24" s="20">
        <v>0.3</v>
      </c>
      <c r="J24" s="46">
        <v>10.050000000000001</v>
      </c>
      <c r="K24" s="445">
        <v>49.5</v>
      </c>
      <c r="L24" s="291">
        <v>0.04</v>
      </c>
      <c r="M24" s="20">
        <v>0.02</v>
      </c>
      <c r="N24" s="20">
        <v>0</v>
      </c>
      <c r="O24" s="20">
        <v>0</v>
      </c>
      <c r="P24" s="21">
        <v>0</v>
      </c>
      <c r="Q24" s="29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45" customHeight="1" x14ac:dyDescent="0.25">
      <c r="A25" s="115"/>
      <c r="B25" s="194" t="s">
        <v>74</v>
      </c>
      <c r="C25" s="430"/>
      <c r="D25" s="991"/>
      <c r="E25" s="320" t="s">
        <v>20</v>
      </c>
      <c r="F25" s="538">
        <f>F17+F18+F19+F21+F22+F23+F24</f>
        <v>785</v>
      </c>
      <c r="G25" s="176"/>
      <c r="H25" s="212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9">
        <f t="shared" si="2"/>
        <v>798.91</v>
      </c>
      <c r="L25" s="21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45" customHeight="1" x14ac:dyDescent="0.25">
      <c r="A26" s="115"/>
      <c r="B26" s="195" t="s">
        <v>134</v>
      </c>
      <c r="C26" s="431"/>
      <c r="D26" s="992"/>
      <c r="E26" s="321" t="s">
        <v>20</v>
      </c>
      <c r="F26" s="632">
        <f>F17+F18+F20+F21+F22+F23+F24</f>
        <v>775</v>
      </c>
      <c r="G26" s="555"/>
      <c r="H26" s="324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11">
        <f t="shared" si="3"/>
        <v>921.95</v>
      </c>
      <c r="L26" s="324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46">
        <f t="shared" si="3"/>
        <v>0.67000000000000015</v>
      </c>
      <c r="Q26" s="324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45" customHeight="1" x14ac:dyDescent="0.25">
      <c r="A27" s="115"/>
      <c r="B27" s="194" t="s">
        <v>74</v>
      </c>
      <c r="C27" s="432"/>
      <c r="D27" s="993"/>
      <c r="E27" s="320" t="s">
        <v>21</v>
      </c>
      <c r="F27" s="870"/>
      <c r="G27" s="539"/>
      <c r="H27" s="212"/>
      <c r="I27" s="22"/>
      <c r="J27" s="64"/>
      <c r="K27" s="545">
        <f>K25/23.5</f>
        <v>33.996170212765954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7" s="16" customFormat="1" ht="26.45" customHeight="1" thickBot="1" x14ac:dyDescent="0.3">
      <c r="A28" s="155"/>
      <c r="B28" s="197" t="s">
        <v>134</v>
      </c>
      <c r="C28" s="556"/>
      <c r="D28" s="773"/>
      <c r="E28" s="602" t="s">
        <v>21</v>
      </c>
      <c r="F28" s="544"/>
      <c r="G28" s="737"/>
      <c r="H28" s="463"/>
      <c r="I28" s="464"/>
      <c r="J28" s="465"/>
      <c r="K28" s="466">
        <f>K26/23.5</f>
        <v>39.231914893617024</v>
      </c>
      <c r="L28" s="748"/>
      <c r="M28" s="749"/>
      <c r="N28" s="749"/>
      <c r="O28" s="749"/>
      <c r="P28" s="750"/>
      <c r="Q28" s="748"/>
      <c r="R28" s="749"/>
      <c r="S28" s="749"/>
      <c r="T28" s="749"/>
      <c r="U28" s="749"/>
      <c r="V28" s="749"/>
      <c r="W28" s="749"/>
      <c r="X28" s="751"/>
    </row>
    <row r="29" spans="1:27" s="135" customFormat="1" ht="26.45" customHeight="1" x14ac:dyDescent="0.25">
      <c r="A29" s="374"/>
      <c r="B29" s="908"/>
      <c r="C29" s="375"/>
      <c r="D29" s="374"/>
      <c r="E29" s="376"/>
      <c r="F29" s="374"/>
      <c r="G29" s="374"/>
      <c r="H29" s="374"/>
      <c r="I29" s="374"/>
      <c r="J29" s="374"/>
      <c r="K29" s="377"/>
      <c r="L29" s="374"/>
      <c r="M29" s="374"/>
      <c r="N29" s="374"/>
      <c r="O29" s="374"/>
      <c r="P29" s="374"/>
      <c r="Q29" s="374"/>
      <c r="R29" s="374"/>
      <c r="S29" s="374"/>
    </row>
    <row r="30" spans="1:27" s="135" customFormat="1" ht="26.45" customHeight="1" x14ac:dyDescent="0.25">
      <c r="A30" s="701" t="s">
        <v>143</v>
      </c>
      <c r="B30" s="909"/>
      <c r="C30" s="847"/>
      <c r="D30" s="374"/>
      <c r="E30" s="376"/>
      <c r="F30" s="374"/>
      <c r="G30" s="374"/>
      <c r="H30" s="374"/>
      <c r="I30" s="374"/>
      <c r="J30" s="374"/>
      <c r="K30" s="377"/>
      <c r="L30" s="374"/>
      <c r="M30" s="374"/>
      <c r="N30" s="374"/>
      <c r="O30" s="374"/>
      <c r="P30" s="374"/>
      <c r="Q30" s="374"/>
      <c r="R30" s="374"/>
      <c r="S30" s="374"/>
    </row>
    <row r="31" spans="1:27" x14ac:dyDescent="0.25">
      <c r="A31" s="704" t="s">
        <v>67</v>
      </c>
      <c r="B31" s="916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25">
      <c r="A32" s="11"/>
      <c r="B32" s="917"/>
      <c r="C32" s="37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11"/>
      <c r="B33" s="917"/>
      <c r="C33" s="37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11"/>
      <c r="B34" s="917"/>
      <c r="C34" s="37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11"/>
      <c r="B35" s="917"/>
    </row>
    <row r="36" spans="1:19" x14ac:dyDescent="0.25">
      <c r="A36" s="11"/>
      <c r="B36" s="917"/>
    </row>
    <row r="37" spans="1:19" x14ac:dyDescent="0.25">
      <c r="A37" s="11"/>
      <c r="B37" s="917"/>
      <c r="C37" s="37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11"/>
      <c r="B38" s="917"/>
      <c r="C38" s="37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11"/>
      <c r="B39" s="917"/>
      <c r="C39" s="37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11"/>
      <c r="B40" s="917"/>
      <c r="C40" s="37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7" customFormat="1" ht="12.75" x14ac:dyDescent="0.2">
      <c r="B41" s="910"/>
    </row>
    <row r="42" spans="1:19" s="527" customFormat="1" ht="12.75" x14ac:dyDescent="0.2">
      <c r="B42" s="910"/>
    </row>
    <row r="43" spans="1:19" s="527" customFormat="1" ht="12.75" x14ac:dyDescent="0.2">
      <c r="B43" s="910"/>
    </row>
    <row r="44" spans="1:19" s="527" customFormat="1" ht="12.75" x14ac:dyDescent="0.2">
      <c r="B44" s="910"/>
    </row>
    <row r="45" spans="1:19" s="527" customFormat="1" ht="12.75" x14ac:dyDescent="0.2">
      <c r="B45" s="910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5" x14ac:dyDescent="0.25"/>
  <cols>
    <col min="1" max="1" width="16.85546875" customWidth="1"/>
    <col min="2" max="2" width="15.7109375" style="923" customWidth="1"/>
    <col min="3" max="3" width="15.7109375" style="5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4" ht="23.25" x14ac:dyDescent="0.35">
      <c r="A2" s="6" t="s">
        <v>1</v>
      </c>
      <c r="B2" s="932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.75" thickBot="1" x14ac:dyDescent="0.3">
      <c r="A3" s="1"/>
      <c r="B3" s="93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64"/>
      <c r="C4" s="707" t="s">
        <v>39</v>
      </c>
      <c r="D4" s="265"/>
      <c r="E4" s="759"/>
      <c r="F4" s="708"/>
      <c r="G4" s="708"/>
      <c r="H4" s="874" t="s">
        <v>22</v>
      </c>
      <c r="I4" s="875"/>
      <c r="J4" s="876"/>
      <c r="K4" s="816" t="s">
        <v>23</v>
      </c>
      <c r="L4" s="1033" t="s">
        <v>24</v>
      </c>
      <c r="M4" s="1034"/>
      <c r="N4" s="1035"/>
      <c r="O4" s="1059"/>
      <c r="P4" s="1060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28.5" customHeight="1" thickBot="1" x14ac:dyDescent="0.3">
      <c r="A5" s="151" t="s">
        <v>0</v>
      </c>
      <c r="B5" s="113"/>
      <c r="C5" s="107" t="s">
        <v>40</v>
      </c>
      <c r="D5" s="760" t="s">
        <v>41</v>
      </c>
      <c r="E5" s="537" t="s">
        <v>38</v>
      </c>
      <c r="F5" s="113" t="s">
        <v>26</v>
      </c>
      <c r="G5" s="113" t="s">
        <v>37</v>
      </c>
      <c r="H5" s="537" t="s">
        <v>27</v>
      </c>
      <c r="I5" s="526" t="s">
        <v>28</v>
      </c>
      <c r="J5" s="537" t="s">
        <v>29</v>
      </c>
      <c r="K5" s="817" t="s">
        <v>30</v>
      </c>
      <c r="L5" s="550" t="s">
        <v>31</v>
      </c>
      <c r="M5" s="856" t="s">
        <v>122</v>
      </c>
      <c r="N5" s="526" t="s">
        <v>32</v>
      </c>
      <c r="O5" s="523" t="s">
        <v>123</v>
      </c>
      <c r="P5" s="837" t="s">
        <v>124</v>
      </c>
      <c r="Q5" s="855" t="s">
        <v>33</v>
      </c>
      <c r="R5" s="526" t="s">
        <v>34</v>
      </c>
      <c r="S5" s="855" t="s">
        <v>35</v>
      </c>
      <c r="T5" s="526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6.45" customHeight="1" x14ac:dyDescent="0.25">
      <c r="A6" s="114" t="s">
        <v>6</v>
      </c>
      <c r="B6" s="231"/>
      <c r="C6" s="138">
        <v>1</v>
      </c>
      <c r="D6" s="611" t="s">
        <v>19</v>
      </c>
      <c r="E6" s="417" t="s">
        <v>12</v>
      </c>
      <c r="F6" s="156">
        <v>15</v>
      </c>
      <c r="G6" s="547"/>
      <c r="H6" s="282">
        <v>3.48</v>
      </c>
      <c r="I6" s="39">
        <v>4.43</v>
      </c>
      <c r="J6" s="40">
        <v>0</v>
      </c>
      <c r="K6" s="273">
        <v>54.6</v>
      </c>
      <c r="L6" s="28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45" customHeight="1" x14ac:dyDescent="0.25">
      <c r="A7" s="152"/>
      <c r="B7" s="995" t="s">
        <v>74</v>
      </c>
      <c r="C7" s="176">
        <v>90</v>
      </c>
      <c r="D7" s="733" t="s">
        <v>10</v>
      </c>
      <c r="E7" s="387" t="s">
        <v>133</v>
      </c>
      <c r="F7" s="538">
        <v>90</v>
      </c>
      <c r="G7" s="733"/>
      <c r="H7" s="323">
        <v>15.51</v>
      </c>
      <c r="I7" s="62">
        <v>15.07</v>
      </c>
      <c r="J7" s="63">
        <v>8.44</v>
      </c>
      <c r="K7" s="478">
        <v>232.47</v>
      </c>
      <c r="L7" s="323">
        <v>0.12</v>
      </c>
      <c r="M7" s="62">
        <v>0.1</v>
      </c>
      <c r="N7" s="62">
        <v>0.74</v>
      </c>
      <c r="O7" s="62">
        <v>10</v>
      </c>
      <c r="P7" s="63">
        <v>0.08</v>
      </c>
      <c r="Q7" s="323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45" customHeight="1" x14ac:dyDescent="0.25">
      <c r="A8" s="152"/>
      <c r="B8" s="996" t="s">
        <v>134</v>
      </c>
      <c r="C8" s="177">
        <v>126</v>
      </c>
      <c r="D8" s="731" t="s">
        <v>10</v>
      </c>
      <c r="E8" s="319" t="s">
        <v>165</v>
      </c>
      <c r="F8" s="177">
        <v>90</v>
      </c>
      <c r="G8" s="731"/>
      <c r="H8" s="254">
        <v>18.489999999999998</v>
      </c>
      <c r="I8" s="67">
        <v>18.54</v>
      </c>
      <c r="J8" s="119">
        <v>3.59</v>
      </c>
      <c r="K8" s="425">
        <v>256</v>
      </c>
      <c r="L8" s="254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4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45" customHeight="1" x14ac:dyDescent="0.25">
      <c r="A9" s="152"/>
      <c r="B9" s="172"/>
      <c r="C9" s="604">
        <v>52</v>
      </c>
      <c r="D9" s="624" t="s">
        <v>64</v>
      </c>
      <c r="E9" s="169" t="s">
        <v>142</v>
      </c>
      <c r="F9" s="829">
        <v>150</v>
      </c>
      <c r="G9" s="180"/>
      <c r="H9" s="291">
        <v>3.31</v>
      </c>
      <c r="I9" s="20">
        <v>5.56</v>
      </c>
      <c r="J9" s="46">
        <v>25.99</v>
      </c>
      <c r="K9" s="290">
        <v>167.07</v>
      </c>
      <c r="L9" s="291">
        <v>0.15</v>
      </c>
      <c r="M9" s="20">
        <v>0.1</v>
      </c>
      <c r="N9" s="20">
        <v>14</v>
      </c>
      <c r="O9" s="20">
        <v>20</v>
      </c>
      <c r="P9" s="46">
        <v>0.08</v>
      </c>
      <c r="Q9" s="291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25">
      <c r="A10" s="152"/>
      <c r="B10" s="142"/>
      <c r="C10" s="143">
        <v>95</v>
      </c>
      <c r="D10" s="160" t="s">
        <v>18</v>
      </c>
      <c r="E10" s="186" t="s">
        <v>205</v>
      </c>
      <c r="F10" s="196">
        <v>200</v>
      </c>
      <c r="G10" s="611"/>
      <c r="H10" s="252">
        <v>0</v>
      </c>
      <c r="I10" s="15">
        <v>0</v>
      </c>
      <c r="J10" s="41">
        <v>19.940000000000001</v>
      </c>
      <c r="K10" s="273">
        <v>80.3</v>
      </c>
      <c r="L10" s="252">
        <v>0.09</v>
      </c>
      <c r="M10" s="17">
        <v>0.1</v>
      </c>
      <c r="N10" s="15">
        <v>2.94</v>
      </c>
      <c r="O10" s="15">
        <v>80</v>
      </c>
      <c r="P10" s="41">
        <v>0.96</v>
      </c>
      <c r="Q10" s="252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45" customHeight="1" x14ac:dyDescent="0.25">
      <c r="A11" s="152"/>
      <c r="B11" s="143"/>
      <c r="C11" s="110">
        <v>119</v>
      </c>
      <c r="D11" s="611" t="s">
        <v>14</v>
      </c>
      <c r="E11" s="160" t="s">
        <v>55</v>
      </c>
      <c r="F11" s="156">
        <v>25</v>
      </c>
      <c r="G11" s="822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46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45" customHeight="1" x14ac:dyDescent="0.25">
      <c r="A12" s="152"/>
      <c r="B12" s="143"/>
      <c r="C12" s="138">
        <v>120</v>
      </c>
      <c r="D12" s="611" t="s">
        <v>15</v>
      </c>
      <c r="E12" s="160" t="s">
        <v>47</v>
      </c>
      <c r="F12" s="156">
        <v>20</v>
      </c>
      <c r="G12" s="822"/>
      <c r="H12" s="1024">
        <v>1.32</v>
      </c>
      <c r="I12" s="1025">
        <v>0.24</v>
      </c>
      <c r="J12" s="1026">
        <v>8.0399999999999991</v>
      </c>
      <c r="K12" s="1027">
        <v>39.6</v>
      </c>
      <c r="L12" s="280">
        <v>0.03</v>
      </c>
      <c r="M12" s="281">
        <v>0.02</v>
      </c>
      <c r="N12" s="281">
        <v>0</v>
      </c>
      <c r="O12" s="281">
        <v>0</v>
      </c>
      <c r="P12" s="516">
        <v>0</v>
      </c>
      <c r="Q12" s="280">
        <v>5.8</v>
      </c>
      <c r="R12" s="281">
        <v>30</v>
      </c>
      <c r="S12" s="281">
        <v>9.4</v>
      </c>
      <c r="T12" s="281">
        <v>0.78</v>
      </c>
      <c r="U12" s="281">
        <v>47</v>
      </c>
      <c r="V12" s="281">
        <v>1E-3</v>
      </c>
      <c r="W12" s="281">
        <v>1E-3</v>
      </c>
      <c r="X12" s="516">
        <v>0</v>
      </c>
    </row>
    <row r="13" spans="1:24" s="36" customFormat="1" ht="26.45" customHeight="1" x14ac:dyDescent="0.25">
      <c r="A13" s="152"/>
      <c r="B13" s="194" t="s">
        <v>74</v>
      </c>
      <c r="C13" s="176"/>
      <c r="D13" s="733"/>
      <c r="E13" s="451" t="s">
        <v>20</v>
      </c>
      <c r="F13" s="538">
        <f>F6+F7+F9+F10+F11+F12</f>
        <v>500</v>
      </c>
      <c r="G13" s="176"/>
      <c r="H13" s="212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2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2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45" customHeight="1" x14ac:dyDescent="0.25">
      <c r="A14" s="152"/>
      <c r="B14" s="996" t="s">
        <v>134</v>
      </c>
      <c r="C14" s="177"/>
      <c r="D14" s="542"/>
      <c r="E14" s="456" t="s">
        <v>20</v>
      </c>
      <c r="F14" s="536">
        <f>F6+F8+F9+F10+F11+F12</f>
        <v>500</v>
      </c>
      <c r="G14" s="487"/>
      <c r="H14" s="1011">
        <f t="shared" ref="H14:X14" si="1">H6+H8+H9+H10+H11+H12</f>
        <v>28.499999999999996</v>
      </c>
      <c r="I14" s="1012">
        <f t="shared" si="1"/>
        <v>28.969999999999995</v>
      </c>
      <c r="J14" s="1010">
        <f t="shared" si="1"/>
        <v>69.859999999999985</v>
      </c>
      <c r="K14" s="487">
        <f t="shared" si="1"/>
        <v>656.32</v>
      </c>
      <c r="L14" s="1011">
        <f t="shared" si="1"/>
        <v>0.37</v>
      </c>
      <c r="M14" s="1012">
        <f t="shared" si="1"/>
        <v>0.42000000000000004</v>
      </c>
      <c r="N14" s="1012">
        <f t="shared" si="1"/>
        <v>18.12</v>
      </c>
      <c r="O14" s="1012">
        <f t="shared" si="1"/>
        <v>150</v>
      </c>
      <c r="P14" s="1010">
        <f t="shared" si="1"/>
        <v>1.22</v>
      </c>
      <c r="Q14" s="1011">
        <f t="shared" si="1"/>
        <v>193.1</v>
      </c>
      <c r="R14" s="1012">
        <f t="shared" si="1"/>
        <v>400.04999999999995</v>
      </c>
      <c r="S14" s="1012">
        <f t="shared" si="1"/>
        <v>77.570000000000007</v>
      </c>
      <c r="T14" s="1012">
        <f t="shared" si="1"/>
        <v>5.1899999999999995</v>
      </c>
      <c r="U14" s="1012">
        <f t="shared" si="1"/>
        <v>1239.75</v>
      </c>
      <c r="V14" s="1012">
        <f t="shared" si="1"/>
        <v>1.9000000000000003E-2</v>
      </c>
      <c r="W14" s="1012">
        <f t="shared" si="1"/>
        <v>3.0000000000000001E-3</v>
      </c>
      <c r="X14" s="1010">
        <f t="shared" si="1"/>
        <v>3.7399999999999998</v>
      </c>
    </row>
    <row r="15" spans="1:24" s="36" customFormat="1" ht="26.45" customHeight="1" x14ac:dyDescent="0.25">
      <c r="A15" s="152"/>
      <c r="B15" s="995" t="s">
        <v>74</v>
      </c>
      <c r="C15" s="539"/>
      <c r="D15" s="540"/>
      <c r="E15" s="451" t="s">
        <v>21</v>
      </c>
      <c r="F15" s="541"/>
      <c r="G15" s="548"/>
      <c r="H15" s="212"/>
      <c r="I15" s="22"/>
      <c r="J15" s="64"/>
      <c r="K15" s="1028">
        <f>K13/23.5</f>
        <v>26.927234042553192</v>
      </c>
      <c r="L15" s="212"/>
      <c r="M15" s="22"/>
      <c r="N15" s="22"/>
      <c r="O15" s="22"/>
      <c r="P15" s="64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45" customHeight="1" thickBot="1" x14ac:dyDescent="0.3">
      <c r="A16" s="153"/>
      <c r="B16" s="1008" t="s">
        <v>134</v>
      </c>
      <c r="C16" s="178"/>
      <c r="D16" s="543"/>
      <c r="E16" s="461" t="s">
        <v>21</v>
      </c>
      <c r="F16" s="544"/>
      <c r="G16" s="736"/>
      <c r="H16" s="1029"/>
      <c r="I16" s="1030"/>
      <c r="J16" s="1031"/>
      <c r="K16" s="1032">
        <f>K14/23.5</f>
        <v>27.928510638297876</v>
      </c>
      <c r="L16" s="1029"/>
      <c r="M16" s="1030"/>
      <c r="N16" s="1030"/>
      <c r="O16" s="1030"/>
      <c r="P16" s="1031"/>
      <c r="Q16" s="1029"/>
      <c r="R16" s="1030"/>
      <c r="S16" s="1030"/>
      <c r="T16" s="1030"/>
      <c r="U16" s="1030"/>
      <c r="V16" s="1030"/>
      <c r="W16" s="1030"/>
      <c r="X16" s="1031"/>
    </row>
    <row r="17" spans="1:24" s="16" customFormat="1" ht="36.75" customHeight="1" x14ac:dyDescent="0.25">
      <c r="A17" s="154" t="s">
        <v>7</v>
      </c>
      <c r="B17" s="232"/>
      <c r="C17" s="630">
        <v>29</v>
      </c>
      <c r="D17" s="764" t="s">
        <v>19</v>
      </c>
      <c r="E17" s="765" t="s">
        <v>185</v>
      </c>
      <c r="F17" s="787">
        <v>60</v>
      </c>
      <c r="G17" s="301"/>
      <c r="H17" s="303">
        <v>0.66</v>
      </c>
      <c r="I17" s="93">
        <v>0.12</v>
      </c>
      <c r="J17" s="95">
        <v>2.2799999999999998</v>
      </c>
      <c r="K17" s="558">
        <v>14.4</v>
      </c>
      <c r="L17" s="303">
        <v>0.04</v>
      </c>
      <c r="M17" s="93">
        <v>0.02</v>
      </c>
      <c r="N17" s="93">
        <v>15</v>
      </c>
      <c r="O17" s="93">
        <v>80</v>
      </c>
      <c r="P17" s="94">
        <v>0</v>
      </c>
      <c r="Q17" s="303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45" customHeight="1" x14ac:dyDescent="0.25">
      <c r="A18" s="114"/>
      <c r="B18" s="144"/>
      <c r="C18" s="108">
        <v>328</v>
      </c>
      <c r="D18" s="951" t="s">
        <v>9</v>
      </c>
      <c r="E18" s="952" t="s">
        <v>197</v>
      </c>
      <c r="F18" s="700">
        <v>222</v>
      </c>
      <c r="G18" s="179"/>
      <c r="H18" s="348">
        <v>6.01</v>
      </c>
      <c r="I18" s="29">
        <v>4.38</v>
      </c>
      <c r="J18" s="92">
        <v>7.73</v>
      </c>
      <c r="K18" s="994">
        <v>93.68</v>
      </c>
      <c r="L18" s="348">
        <v>0.03</v>
      </c>
      <c r="M18" s="346">
        <v>7.0000000000000007E-2</v>
      </c>
      <c r="N18" s="29">
        <v>0.27</v>
      </c>
      <c r="O18" s="29">
        <v>40</v>
      </c>
      <c r="P18" s="92">
        <v>0.26</v>
      </c>
      <c r="Q18" s="348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45" customHeight="1" x14ac:dyDescent="0.25">
      <c r="A19" s="115"/>
      <c r="B19" s="995" t="s">
        <v>74</v>
      </c>
      <c r="C19" s="176" t="s">
        <v>178</v>
      </c>
      <c r="D19" s="171" t="s">
        <v>10</v>
      </c>
      <c r="E19" s="588" t="s">
        <v>177</v>
      </c>
      <c r="F19" s="589">
        <v>210</v>
      </c>
      <c r="G19" s="573"/>
      <c r="H19" s="447">
        <v>16.97</v>
      </c>
      <c r="I19" s="448">
        <v>25.42</v>
      </c>
      <c r="J19" s="449">
        <v>31.1</v>
      </c>
      <c r="K19" s="450">
        <v>422.09</v>
      </c>
      <c r="L19" s="447">
        <v>0.17</v>
      </c>
      <c r="M19" s="641">
        <v>0.11</v>
      </c>
      <c r="N19" s="448">
        <v>0.26</v>
      </c>
      <c r="O19" s="448">
        <v>50</v>
      </c>
      <c r="P19" s="449">
        <v>0.33</v>
      </c>
      <c r="Q19" s="447">
        <v>23.55</v>
      </c>
      <c r="R19" s="448">
        <v>120.28</v>
      </c>
      <c r="S19" s="448">
        <v>16.079999999999998</v>
      </c>
      <c r="T19" s="448">
        <v>1.54</v>
      </c>
      <c r="U19" s="448">
        <v>192.11</v>
      </c>
      <c r="V19" s="448">
        <v>2E-3</v>
      </c>
      <c r="W19" s="448">
        <v>7.0000000000000001E-3</v>
      </c>
      <c r="X19" s="449">
        <v>0.02</v>
      </c>
    </row>
    <row r="20" spans="1:24" s="36" customFormat="1" ht="26.45" customHeight="1" x14ac:dyDescent="0.25">
      <c r="A20" s="115"/>
      <c r="B20" s="996" t="s">
        <v>134</v>
      </c>
      <c r="C20" s="631">
        <v>89</v>
      </c>
      <c r="D20" s="479" t="s">
        <v>10</v>
      </c>
      <c r="E20" s="752" t="s">
        <v>91</v>
      </c>
      <c r="F20" s="587">
        <v>90</v>
      </c>
      <c r="G20" s="177"/>
      <c r="H20" s="357">
        <v>18.13</v>
      </c>
      <c r="I20" s="58">
        <v>17.05</v>
      </c>
      <c r="J20" s="78">
        <v>3.69</v>
      </c>
      <c r="K20" s="355">
        <v>240.96</v>
      </c>
      <c r="L20" s="440">
        <v>0.06</v>
      </c>
      <c r="M20" s="528">
        <v>0.13</v>
      </c>
      <c r="N20" s="83">
        <v>1.06</v>
      </c>
      <c r="O20" s="83">
        <v>0</v>
      </c>
      <c r="P20" s="501">
        <v>0</v>
      </c>
      <c r="Q20" s="440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41">
        <v>0.06</v>
      </c>
    </row>
    <row r="21" spans="1:24" s="36" customFormat="1" ht="26.45" customHeight="1" x14ac:dyDescent="0.25">
      <c r="A21" s="115"/>
      <c r="B21" s="996" t="s">
        <v>134</v>
      </c>
      <c r="C21" s="631">
        <v>210</v>
      </c>
      <c r="D21" s="479" t="s">
        <v>64</v>
      </c>
      <c r="E21" s="479" t="s">
        <v>70</v>
      </c>
      <c r="F21" s="195">
        <v>150</v>
      </c>
      <c r="G21" s="177"/>
      <c r="H21" s="357">
        <v>15.82</v>
      </c>
      <c r="I21" s="58">
        <v>4.22</v>
      </c>
      <c r="J21" s="78">
        <v>32.01</v>
      </c>
      <c r="K21" s="355">
        <v>226.19</v>
      </c>
      <c r="L21" s="357">
        <v>0.47</v>
      </c>
      <c r="M21" s="255">
        <v>0.11</v>
      </c>
      <c r="N21" s="58">
        <v>0</v>
      </c>
      <c r="O21" s="58">
        <v>20</v>
      </c>
      <c r="P21" s="78">
        <v>0.06</v>
      </c>
      <c r="Q21" s="255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25">
      <c r="A22" s="116"/>
      <c r="B22" s="144"/>
      <c r="C22" s="421">
        <v>216</v>
      </c>
      <c r="D22" s="160" t="s">
        <v>18</v>
      </c>
      <c r="E22" s="689" t="s">
        <v>136</v>
      </c>
      <c r="F22" s="142">
        <v>200</v>
      </c>
      <c r="G22" s="717"/>
      <c r="H22" s="252">
        <v>0.25</v>
      </c>
      <c r="I22" s="15">
        <v>0</v>
      </c>
      <c r="J22" s="41">
        <v>12.73</v>
      </c>
      <c r="K22" s="210">
        <v>51.3</v>
      </c>
      <c r="L22" s="291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2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24"/>
      <c r="H23" s="291">
        <v>2.2799999999999998</v>
      </c>
      <c r="I23" s="20">
        <v>0.24</v>
      </c>
      <c r="J23" s="46">
        <v>14.76</v>
      </c>
      <c r="K23" s="445">
        <v>70.5</v>
      </c>
      <c r="L23" s="291">
        <v>0.03</v>
      </c>
      <c r="M23" s="19">
        <v>0.01</v>
      </c>
      <c r="N23" s="20">
        <v>0</v>
      </c>
      <c r="O23" s="20">
        <v>0</v>
      </c>
      <c r="P23" s="46">
        <v>0</v>
      </c>
      <c r="Q23" s="291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2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68"/>
      <c r="H24" s="252">
        <v>1.98</v>
      </c>
      <c r="I24" s="15">
        <v>0.36</v>
      </c>
      <c r="J24" s="41">
        <v>12.06</v>
      </c>
      <c r="K24" s="272">
        <v>59.4</v>
      </c>
      <c r="L24" s="252">
        <v>0.05</v>
      </c>
      <c r="M24" s="15">
        <v>0.02</v>
      </c>
      <c r="N24" s="15">
        <v>0</v>
      </c>
      <c r="O24" s="15">
        <v>0</v>
      </c>
      <c r="P24" s="18">
        <v>0</v>
      </c>
      <c r="Q24" s="252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45" customHeight="1" x14ac:dyDescent="0.25">
      <c r="A25" s="116"/>
      <c r="B25" s="194" t="s">
        <v>74</v>
      </c>
      <c r="C25" s="539"/>
      <c r="D25" s="597"/>
      <c r="E25" s="997" t="s">
        <v>20</v>
      </c>
      <c r="F25" s="548">
        <f>F17+F18+F19+F22+F23+F24</f>
        <v>752</v>
      </c>
      <c r="G25" s="998"/>
      <c r="H25" s="323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9">
        <f t="shared" si="2"/>
        <v>711.36999999999989</v>
      </c>
      <c r="L25" s="435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9">
        <f t="shared" si="2"/>
        <v>0.59000000000000008</v>
      </c>
      <c r="Q25" s="435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45" customHeight="1" x14ac:dyDescent="0.25">
      <c r="A26" s="116"/>
      <c r="B26" s="996" t="s">
        <v>134</v>
      </c>
      <c r="C26" s="555"/>
      <c r="D26" s="598"/>
      <c r="E26" s="1000" t="s">
        <v>20</v>
      </c>
      <c r="F26" s="568">
        <f>F17+F18+F20+F21+F22+F23+F24</f>
        <v>782</v>
      </c>
      <c r="G26" s="1001"/>
      <c r="H26" s="254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1002">
        <f t="shared" si="3"/>
        <v>756.43</v>
      </c>
      <c r="L26" s="981">
        <f t="shared" si="3"/>
        <v>0.68</v>
      </c>
      <c r="M26" s="983">
        <f t="shared" si="3"/>
        <v>0.36000000000000004</v>
      </c>
      <c r="N26" s="983">
        <f t="shared" si="3"/>
        <v>20.72</v>
      </c>
      <c r="O26" s="983">
        <f t="shared" si="3"/>
        <v>140</v>
      </c>
      <c r="P26" s="984">
        <f t="shared" si="3"/>
        <v>0.32</v>
      </c>
      <c r="Q26" s="981">
        <f t="shared" si="3"/>
        <v>114.76</v>
      </c>
      <c r="R26" s="983">
        <f t="shared" si="3"/>
        <v>460.26</v>
      </c>
      <c r="S26" s="983">
        <f t="shared" si="3"/>
        <v>116.86999999999999</v>
      </c>
      <c r="T26" s="983">
        <f t="shared" si="3"/>
        <v>9.86</v>
      </c>
      <c r="U26" s="983">
        <f t="shared" si="3"/>
        <v>1105.47</v>
      </c>
      <c r="V26" s="983">
        <f t="shared" si="3"/>
        <v>1.4020000000000001E-2</v>
      </c>
      <c r="W26" s="983">
        <f t="shared" si="3"/>
        <v>1.55E-2</v>
      </c>
      <c r="X26" s="1003">
        <f t="shared" si="3"/>
        <v>4.47</v>
      </c>
    </row>
    <row r="27" spans="1:24" s="36" customFormat="1" ht="26.45" customHeight="1" x14ac:dyDescent="0.25">
      <c r="A27" s="115"/>
      <c r="B27" s="194" t="s">
        <v>74</v>
      </c>
      <c r="C27" s="539"/>
      <c r="D27" s="597"/>
      <c r="E27" s="997" t="s">
        <v>21</v>
      </c>
      <c r="F27" s="458"/>
      <c r="G27" s="548"/>
      <c r="H27" s="212"/>
      <c r="I27" s="22"/>
      <c r="J27" s="64"/>
      <c r="K27" s="1004">
        <f>K25/23.5</f>
        <v>30.271063829787231</v>
      </c>
      <c r="L27" s="1005"/>
      <c r="M27" s="1006"/>
      <c r="N27" s="1006"/>
      <c r="O27" s="1006"/>
      <c r="P27" s="1007"/>
      <c r="Q27" s="1005"/>
      <c r="R27" s="1006"/>
      <c r="S27" s="1006"/>
      <c r="T27" s="1006"/>
      <c r="U27" s="1006"/>
      <c r="V27" s="1006"/>
      <c r="W27" s="1006"/>
      <c r="X27" s="1007"/>
    </row>
    <row r="28" spans="1:24" s="36" customFormat="1" ht="26.45" customHeight="1" thickBot="1" x14ac:dyDescent="0.3">
      <c r="A28" s="155"/>
      <c r="B28" s="1008" t="s">
        <v>134</v>
      </c>
      <c r="C28" s="556"/>
      <c r="D28" s="746"/>
      <c r="E28" s="1009" t="s">
        <v>21</v>
      </c>
      <c r="F28" s="197"/>
      <c r="G28" s="571"/>
      <c r="H28" s="463"/>
      <c r="I28" s="464"/>
      <c r="J28" s="465"/>
      <c r="K28" s="466">
        <f>K26/23.5</f>
        <v>32.188510638297871</v>
      </c>
      <c r="L28" s="463"/>
      <c r="M28" s="530"/>
      <c r="N28" s="464"/>
      <c r="O28" s="464"/>
      <c r="P28" s="465"/>
      <c r="Q28" s="463"/>
      <c r="R28" s="464"/>
      <c r="S28" s="464"/>
      <c r="T28" s="464"/>
      <c r="U28" s="464"/>
      <c r="V28" s="464"/>
      <c r="W28" s="464"/>
      <c r="X28" s="465"/>
    </row>
    <row r="29" spans="1:24" x14ac:dyDescent="0.2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.75" x14ac:dyDescent="0.25">
      <c r="A30" s="701" t="s">
        <v>66</v>
      </c>
      <c r="B30" s="701" t="s">
        <v>66</v>
      </c>
      <c r="C30" s="123"/>
      <c r="D30" s="702"/>
      <c r="E30" s="52"/>
      <c r="F30" s="26"/>
      <c r="G30" s="11"/>
      <c r="H30" s="11"/>
      <c r="I30" s="11"/>
      <c r="J30" s="11"/>
    </row>
    <row r="31" spans="1:24" ht="18.75" x14ac:dyDescent="0.25">
      <c r="A31" s="704" t="s">
        <v>67</v>
      </c>
      <c r="B31" s="704" t="s">
        <v>67</v>
      </c>
      <c r="C31" s="124"/>
      <c r="D31" s="705"/>
      <c r="E31" s="60"/>
      <c r="F31" s="26"/>
      <c r="G31" s="11"/>
      <c r="H31" s="11"/>
      <c r="I31" s="11"/>
      <c r="J31" s="11"/>
    </row>
    <row r="33" spans="4:10" ht="18.75" x14ac:dyDescent="0.25">
      <c r="D33" s="11"/>
      <c r="E33" s="25"/>
      <c r="F33" s="26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  <row r="39" spans="4:10" x14ac:dyDescent="0.25">
      <c r="D39" s="11"/>
      <c r="E39" s="11"/>
      <c r="F39" s="11"/>
      <c r="G39" s="11"/>
      <c r="H39" s="11"/>
      <c r="I39" s="11"/>
      <c r="J39" s="11"/>
    </row>
    <row r="40" spans="4:10" x14ac:dyDescent="0.2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5" x14ac:dyDescent="0.25"/>
  <cols>
    <col min="1" max="1" width="19.7109375" customWidth="1"/>
    <col min="2" max="2" width="18.85546875" style="919" customWidth="1"/>
    <col min="3" max="3" width="16.140625" style="5" customWidth="1"/>
    <col min="4" max="4" width="22.2851562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4" bestFit="1" customWidth="1"/>
    <col min="11" max="11" width="20.7109375" customWidth="1"/>
    <col min="12" max="12" width="11.28515625" customWidth="1"/>
    <col min="22" max="23" width="11.140625" bestFit="1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50"/>
      <c r="C4" s="112" t="s">
        <v>39</v>
      </c>
      <c r="D4" s="139"/>
      <c r="E4" s="170"/>
      <c r="F4" s="106"/>
      <c r="G4" s="411"/>
      <c r="H4" s="880" t="s">
        <v>22</v>
      </c>
      <c r="I4" s="881"/>
      <c r="J4" s="882"/>
      <c r="K4" s="331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151" t="s">
        <v>0</v>
      </c>
      <c r="B5" s="608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6" t="s">
        <v>28</v>
      </c>
      <c r="J5" s="844" t="s">
        <v>29</v>
      </c>
      <c r="K5" s="33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7.5" customHeight="1" x14ac:dyDescent="0.25">
      <c r="A6" s="154" t="s">
        <v>6</v>
      </c>
      <c r="B6" s="417"/>
      <c r="C6" s="610" t="s">
        <v>109</v>
      </c>
      <c r="D6" s="417" t="s">
        <v>19</v>
      </c>
      <c r="E6" s="384" t="s">
        <v>44</v>
      </c>
      <c r="F6" s="383">
        <v>17</v>
      </c>
      <c r="G6" s="147"/>
      <c r="H6" s="282">
        <v>2.48</v>
      </c>
      <c r="I6" s="39">
        <v>3.96</v>
      </c>
      <c r="J6" s="40">
        <v>0.68</v>
      </c>
      <c r="K6" s="334">
        <v>48.11</v>
      </c>
      <c r="L6" s="282">
        <v>0.01</v>
      </c>
      <c r="M6" s="38">
        <v>0.06</v>
      </c>
      <c r="N6" s="39">
        <v>0.12</v>
      </c>
      <c r="O6" s="39">
        <v>30</v>
      </c>
      <c r="P6" s="42">
        <v>0.11</v>
      </c>
      <c r="Q6" s="28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25">
      <c r="A7" s="114"/>
      <c r="B7" s="160"/>
      <c r="C7" s="625">
        <v>25</v>
      </c>
      <c r="D7" s="288" t="s">
        <v>19</v>
      </c>
      <c r="E7" s="642" t="s">
        <v>50</v>
      </c>
      <c r="F7" s="821">
        <v>150</v>
      </c>
      <c r="G7" s="231"/>
      <c r="H7" s="47">
        <v>0.6</v>
      </c>
      <c r="I7" s="37">
        <v>0.45</v>
      </c>
      <c r="J7" s="48">
        <v>15.45</v>
      </c>
      <c r="K7" s="235">
        <v>70.5</v>
      </c>
      <c r="L7" s="274">
        <v>0.03</v>
      </c>
      <c r="M7" s="47">
        <v>0.05</v>
      </c>
      <c r="N7" s="37">
        <v>7.5</v>
      </c>
      <c r="O7" s="37">
        <v>0</v>
      </c>
      <c r="P7" s="233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3">
        <v>0.01</v>
      </c>
    </row>
    <row r="8" spans="1:24" s="16" customFormat="1" ht="37.5" customHeight="1" x14ac:dyDescent="0.25">
      <c r="A8" s="114"/>
      <c r="B8" s="160"/>
      <c r="C8" s="156">
        <v>319</v>
      </c>
      <c r="D8" s="160" t="s">
        <v>4</v>
      </c>
      <c r="E8" s="385" t="s">
        <v>195</v>
      </c>
      <c r="F8" s="298">
        <v>150</v>
      </c>
      <c r="G8" s="142"/>
      <c r="H8" s="252">
        <v>21.5</v>
      </c>
      <c r="I8" s="15">
        <v>13.61</v>
      </c>
      <c r="J8" s="41">
        <v>31.05</v>
      </c>
      <c r="K8" s="272">
        <v>333.11</v>
      </c>
      <c r="L8" s="252">
        <v>0.05</v>
      </c>
      <c r="M8" s="17">
        <v>0.25</v>
      </c>
      <c r="N8" s="15">
        <v>0.52</v>
      </c>
      <c r="O8" s="15">
        <v>70</v>
      </c>
      <c r="P8" s="18">
        <v>0.33</v>
      </c>
      <c r="Q8" s="252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2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252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25">
      <c r="A10" s="114"/>
      <c r="B10" s="160"/>
      <c r="C10" s="158">
        <v>121</v>
      </c>
      <c r="D10" s="160" t="s">
        <v>14</v>
      </c>
      <c r="E10" s="230" t="s">
        <v>51</v>
      </c>
      <c r="F10" s="298">
        <v>20</v>
      </c>
      <c r="G10" s="142"/>
      <c r="H10" s="252">
        <v>1.5</v>
      </c>
      <c r="I10" s="15">
        <v>0.57999999999999996</v>
      </c>
      <c r="J10" s="41">
        <v>9.9600000000000009</v>
      </c>
      <c r="K10" s="272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25">
      <c r="A11" s="114"/>
      <c r="B11" s="160"/>
      <c r="C11" s="156"/>
      <c r="D11" s="160"/>
      <c r="E11" s="322" t="s">
        <v>20</v>
      </c>
      <c r="F11" s="327">
        <f>SUM(F6:F10)</f>
        <v>537</v>
      </c>
      <c r="G11" s="142"/>
      <c r="H11" s="252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80">
        <f t="shared" si="0"/>
        <v>534.38</v>
      </c>
      <c r="L11" s="252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2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3">
      <c r="A12" s="343"/>
      <c r="B12" s="901"/>
      <c r="C12" s="899"/>
      <c r="D12" s="763"/>
      <c r="E12" s="365" t="s">
        <v>21</v>
      </c>
      <c r="F12" s="366"/>
      <c r="G12" s="763"/>
      <c r="H12" s="517"/>
      <c r="I12" s="518"/>
      <c r="J12" s="519"/>
      <c r="K12" s="369">
        <f>K11/23.5</f>
        <v>22.739574468085106</v>
      </c>
      <c r="L12" s="524"/>
      <c r="M12" s="518"/>
      <c r="N12" s="518"/>
      <c r="O12" s="518"/>
      <c r="P12" s="525"/>
      <c r="Q12" s="517"/>
      <c r="R12" s="518"/>
      <c r="S12" s="518"/>
      <c r="T12" s="518"/>
      <c r="U12" s="518"/>
      <c r="V12" s="518"/>
      <c r="W12" s="518"/>
      <c r="X12" s="519"/>
    </row>
    <row r="13" spans="1:24" s="16" customFormat="1" ht="37.5" customHeight="1" x14ac:dyDescent="0.25">
      <c r="A13" s="154" t="s">
        <v>7</v>
      </c>
      <c r="B13" s="147"/>
      <c r="C13" s="422">
        <v>24</v>
      </c>
      <c r="D13" s="715" t="s">
        <v>19</v>
      </c>
      <c r="E13" s="417" t="s">
        <v>115</v>
      </c>
      <c r="F13" s="147">
        <v>150</v>
      </c>
      <c r="G13" s="330"/>
      <c r="H13" s="282">
        <v>0.6</v>
      </c>
      <c r="I13" s="39">
        <v>0.6</v>
      </c>
      <c r="J13" s="40">
        <v>14.7</v>
      </c>
      <c r="K13" s="334">
        <v>70.5</v>
      </c>
      <c r="L13" s="282">
        <v>0.05</v>
      </c>
      <c r="M13" s="39">
        <v>0.03</v>
      </c>
      <c r="N13" s="39">
        <v>15</v>
      </c>
      <c r="O13" s="39">
        <v>0</v>
      </c>
      <c r="P13" s="42">
        <v>0</v>
      </c>
      <c r="Q13" s="28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25">
      <c r="A14" s="114"/>
      <c r="B14" s="142"/>
      <c r="C14" s="156">
        <v>237</v>
      </c>
      <c r="D14" s="191" t="s">
        <v>9</v>
      </c>
      <c r="E14" s="230" t="s">
        <v>118</v>
      </c>
      <c r="F14" s="660">
        <v>200</v>
      </c>
      <c r="G14" s="611"/>
      <c r="H14" s="252">
        <v>1.7</v>
      </c>
      <c r="I14" s="15">
        <v>2.78</v>
      </c>
      <c r="J14" s="41">
        <v>7.17</v>
      </c>
      <c r="K14" s="272">
        <v>61.44</v>
      </c>
      <c r="L14" s="291">
        <v>0.04</v>
      </c>
      <c r="M14" s="20">
        <v>0.04</v>
      </c>
      <c r="N14" s="20">
        <v>10.09</v>
      </c>
      <c r="O14" s="20">
        <v>100</v>
      </c>
      <c r="P14" s="21">
        <v>0.02</v>
      </c>
      <c r="Q14" s="291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25">
      <c r="A15" s="115"/>
      <c r="B15" s="194" t="s">
        <v>74</v>
      </c>
      <c r="C15" s="538">
        <v>258</v>
      </c>
      <c r="D15" s="552" t="s">
        <v>10</v>
      </c>
      <c r="E15" s="567" t="s">
        <v>196</v>
      </c>
      <c r="F15" s="194">
        <v>90</v>
      </c>
      <c r="G15" s="176"/>
      <c r="H15" s="323">
        <v>12.53</v>
      </c>
      <c r="I15" s="62">
        <v>11.36</v>
      </c>
      <c r="J15" s="63">
        <v>7.16</v>
      </c>
      <c r="K15" s="534">
        <v>181.35</v>
      </c>
      <c r="L15" s="323">
        <v>0.06</v>
      </c>
      <c r="M15" s="61">
        <v>0.09</v>
      </c>
      <c r="N15" s="62">
        <v>1.2</v>
      </c>
      <c r="O15" s="62">
        <v>40</v>
      </c>
      <c r="P15" s="121">
        <v>0.03</v>
      </c>
      <c r="Q15" s="323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25">
      <c r="A16" s="115"/>
      <c r="B16" s="195" t="s">
        <v>76</v>
      </c>
      <c r="C16" s="631">
        <v>150</v>
      </c>
      <c r="D16" s="805" t="s">
        <v>10</v>
      </c>
      <c r="E16" s="752" t="s">
        <v>150</v>
      </c>
      <c r="F16" s="596">
        <v>90</v>
      </c>
      <c r="G16" s="198"/>
      <c r="H16" s="254">
        <v>21.52</v>
      </c>
      <c r="I16" s="67">
        <v>19.57</v>
      </c>
      <c r="J16" s="119">
        <v>2.4500000000000002</v>
      </c>
      <c r="K16" s="425">
        <v>270.77</v>
      </c>
      <c r="L16" s="254">
        <v>0.09</v>
      </c>
      <c r="M16" s="67">
        <v>0.16</v>
      </c>
      <c r="N16" s="67">
        <v>7.66</v>
      </c>
      <c r="O16" s="67">
        <v>70</v>
      </c>
      <c r="P16" s="531">
        <v>0.04</v>
      </c>
      <c r="Q16" s="254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25">
      <c r="A17" s="116"/>
      <c r="B17" s="194" t="s">
        <v>74</v>
      </c>
      <c r="C17" s="538">
        <v>50</v>
      </c>
      <c r="D17" s="187" t="s">
        <v>64</v>
      </c>
      <c r="E17" s="552" t="s">
        <v>96</v>
      </c>
      <c r="F17" s="194">
        <v>150</v>
      </c>
      <c r="G17" s="573"/>
      <c r="H17" s="582">
        <v>3.28</v>
      </c>
      <c r="I17" s="553">
        <v>7.81</v>
      </c>
      <c r="J17" s="583">
        <v>21.57</v>
      </c>
      <c r="K17" s="584">
        <v>170.22</v>
      </c>
      <c r="L17" s="323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3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25">
      <c r="A18" s="116"/>
      <c r="B18" s="195" t="s">
        <v>76</v>
      </c>
      <c r="C18" s="631">
        <v>51</v>
      </c>
      <c r="D18" s="173" t="s">
        <v>64</v>
      </c>
      <c r="E18" s="557" t="s">
        <v>144</v>
      </c>
      <c r="F18" s="195">
        <v>150</v>
      </c>
      <c r="G18" s="177"/>
      <c r="H18" s="484">
        <v>3.33</v>
      </c>
      <c r="I18" s="480">
        <v>3.81</v>
      </c>
      <c r="J18" s="485">
        <v>26.04</v>
      </c>
      <c r="K18" s="486">
        <v>151.12</v>
      </c>
      <c r="L18" s="484">
        <v>0.15</v>
      </c>
      <c r="M18" s="480">
        <v>0.1</v>
      </c>
      <c r="N18" s="480">
        <v>14.03</v>
      </c>
      <c r="O18" s="480">
        <v>20</v>
      </c>
      <c r="P18" s="481">
        <v>0.06</v>
      </c>
      <c r="Q18" s="484">
        <v>20.11</v>
      </c>
      <c r="R18" s="480">
        <v>90.58</v>
      </c>
      <c r="S18" s="480">
        <v>35.68</v>
      </c>
      <c r="T18" s="480">
        <v>1.45</v>
      </c>
      <c r="U18" s="480">
        <v>830.41</v>
      </c>
      <c r="V18" s="480">
        <v>8.0000000000000002E-3</v>
      </c>
      <c r="W18" s="480">
        <v>1E-3</v>
      </c>
      <c r="X18" s="485">
        <v>0.05</v>
      </c>
    </row>
    <row r="19" spans="1:24" s="16" customFormat="1" ht="37.5" customHeight="1" x14ac:dyDescent="0.25">
      <c r="A19" s="116"/>
      <c r="B19" s="143"/>
      <c r="C19" s="604">
        <v>107</v>
      </c>
      <c r="D19" s="223" t="s">
        <v>18</v>
      </c>
      <c r="E19" s="388" t="s">
        <v>106</v>
      </c>
      <c r="F19" s="444">
        <v>200</v>
      </c>
      <c r="G19" s="624"/>
      <c r="H19" s="291">
        <v>0.6</v>
      </c>
      <c r="I19" s="20">
        <v>0</v>
      </c>
      <c r="J19" s="46">
        <v>33</v>
      </c>
      <c r="K19" s="290">
        <v>136</v>
      </c>
      <c r="L19" s="291">
        <v>0.04</v>
      </c>
      <c r="M19" s="20">
        <v>0.08</v>
      </c>
      <c r="N19" s="20">
        <v>12</v>
      </c>
      <c r="O19" s="20">
        <v>20</v>
      </c>
      <c r="P19" s="21">
        <v>0</v>
      </c>
      <c r="Q19" s="291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25">
      <c r="A20" s="116"/>
      <c r="B20" s="143"/>
      <c r="C20" s="628">
        <v>119</v>
      </c>
      <c r="D20" s="223" t="s">
        <v>14</v>
      </c>
      <c r="E20" s="161" t="s">
        <v>55</v>
      </c>
      <c r="F20" s="180">
        <v>30</v>
      </c>
      <c r="G20" s="624"/>
      <c r="H20" s="291">
        <v>2.2799999999999998</v>
      </c>
      <c r="I20" s="20">
        <v>0.24</v>
      </c>
      <c r="J20" s="46">
        <v>14.76</v>
      </c>
      <c r="K20" s="445">
        <v>70.5</v>
      </c>
      <c r="L20" s="291">
        <v>0.03</v>
      </c>
      <c r="M20" s="20">
        <v>0.01</v>
      </c>
      <c r="N20" s="20">
        <v>0</v>
      </c>
      <c r="O20" s="20">
        <v>0</v>
      </c>
      <c r="P20" s="21">
        <v>0</v>
      </c>
      <c r="Q20" s="291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25">
      <c r="A21" s="116"/>
      <c r="B21" s="143"/>
      <c r="C21" s="604">
        <v>120</v>
      </c>
      <c r="D21" s="223" t="s">
        <v>15</v>
      </c>
      <c r="E21" s="161" t="s">
        <v>47</v>
      </c>
      <c r="F21" s="180">
        <v>20</v>
      </c>
      <c r="G21" s="624"/>
      <c r="H21" s="291">
        <v>1.32</v>
      </c>
      <c r="I21" s="20">
        <v>0.24</v>
      </c>
      <c r="J21" s="46">
        <v>8.0399999999999991</v>
      </c>
      <c r="K21" s="445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25">
      <c r="A22" s="116"/>
      <c r="B22" s="194" t="s">
        <v>74</v>
      </c>
      <c r="C22" s="868"/>
      <c r="D22" s="799"/>
      <c r="E22" s="320" t="s">
        <v>20</v>
      </c>
      <c r="F22" s="509">
        <f>F13+F14+F15+F17+F19+F20+F21</f>
        <v>840</v>
      </c>
      <c r="G22" s="509"/>
      <c r="H22" s="212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9">
        <f t="shared" si="1"/>
        <v>729.61</v>
      </c>
      <c r="L22" s="212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2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25">
      <c r="A23" s="116"/>
      <c r="B23" s="195" t="s">
        <v>76</v>
      </c>
      <c r="C23" s="900"/>
      <c r="D23" s="800"/>
      <c r="E23" s="566" t="s">
        <v>20</v>
      </c>
      <c r="F23" s="510">
        <f>F13+F14+F16+F18+F19+F20+F21</f>
        <v>840</v>
      </c>
      <c r="G23" s="510"/>
      <c r="H23" s="324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7">
        <f t="shared" si="2"/>
        <v>799.93</v>
      </c>
      <c r="L23" s="324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46">
        <f t="shared" si="2"/>
        <v>0.12</v>
      </c>
      <c r="Q23" s="324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25">
      <c r="A24" s="116"/>
      <c r="B24" s="194" t="s">
        <v>74</v>
      </c>
      <c r="C24" s="868"/>
      <c r="D24" s="770"/>
      <c r="E24" s="601" t="s">
        <v>107</v>
      </c>
      <c r="F24" s="575"/>
      <c r="G24" s="575"/>
      <c r="H24" s="452"/>
      <c r="I24" s="453"/>
      <c r="J24" s="454"/>
      <c r="K24" s="545">
        <f>K22/23.5</f>
        <v>31.047234042553193</v>
      </c>
      <c r="L24" s="452"/>
      <c r="M24" s="453"/>
      <c r="N24" s="453"/>
      <c r="O24" s="453"/>
      <c r="P24" s="513"/>
      <c r="Q24" s="452"/>
      <c r="R24" s="453"/>
      <c r="S24" s="453"/>
      <c r="T24" s="453"/>
      <c r="U24" s="453"/>
      <c r="V24" s="453"/>
      <c r="W24" s="453"/>
      <c r="X24" s="454"/>
    </row>
    <row r="25" spans="1:24" s="16" customFormat="1" ht="37.5" customHeight="1" thickBot="1" x14ac:dyDescent="0.3">
      <c r="A25" s="278"/>
      <c r="B25" s="197" t="s">
        <v>76</v>
      </c>
      <c r="C25" s="854"/>
      <c r="D25" s="771"/>
      <c r="E25" s="602" t="s">
        <v>107</v>
      </c>
      <c r="F25" s="603"/>
      <c r="G25" s="736"/>
      <c r="H25" s="463"/>
      <c r="I25" s="464"/>
      <c r="J25" s="465"/>
      <c r="K25" s="466">
        <f>K23/23.5</f>
        <v>34.039574468085107</v>
      </c>
      <c r="L25" s="748"/>
      <c r="M25" s="749"/>
      <c r="N25" s="749"/>
      <c r="O25" s="749"/>
      <c r="P25" s="750"/>
      <c r="Q25" s="748"/>
      <c r="R25" s="749"/>
      <c r="S25" s="749"/>
      <c r="T25" s="749"/>
      <c r="U25" s="749"/>
      <c r="V25" s="749"/>
      <c r="W25" s="749"/>
      <c r="X25" s="751"/>
    </row>
    <row r="26" spans="1:24" x14ac:dyDescent="0.2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.75" x14ac:dyDescent="0.25">
      <c r="D27" s="11"/>
      <c r="E27" s="295"/>
      <c r="F27" s="26"/>
      <c r="G27" s="11"/>
      <c r="H27" s="11"/>
      <c r="I27" s="11"/>
      <c r="J27" s="11"/>
    </row>
    <row r="28" spans="1:24" ht="18.75" x14ac:dyDescent="0.25">
      <c r="D28" s="11"/>
      <c r="E28" s="25"/>
      <c r="F28" s="26"/>
      <c r="G28" s="11"/>
      <c r="H28" s="11"/>
      <c r="I28" s="11"/>
      <c r="J28" s="11"/>
    </row>
    <row r="29" spans="1:24" x14ac:dyDescent="0.25">
      <c r="D29" s="11"/>
      <c r="E29" s="11"/>
      <c r="F29" s="11"/>
      <c r="G29" s="11"/>
      <c r="H29" s="11"/>
      <c r="I29" s="11"/>
      <c r="J29" s="11"/>
    </row>
    <row r="30" spans="1:24" x14ac:dyDescent="0.25">
      <c r="D30" s="11"/>
      <c r="E30" s="11"/>
      <c r="F30" s="11"/>
      <c r="G30" s="11"/>
      <c r="H30" s="11"/>
      <c r="I30" s="11"/>
      <c r="J30" s="11"/>
    </row>
    <row r="31" spans="1:24" x14ac:dyDescent="0.25">
      <c r="A31" s="701" t="s">
        <v>66</v>
      </c>
      <c r="B31" s="920"/>
      <c r="C31" s="702"/>
      <c r="D31" s="703"/>
      <c r="E31" s="11"/>
      <c r="F31" s="11"/>
      <c r="G31" s="11"/>
      <c r="H31" s="11"/>
      <c r="I31" s="11"/>
      <c r="J31" s="11"/>
    </row>
    <row r="32" spans="1:24" x14ac:dyDescent="0.25">
      <c r="A32" s="704" t="s">
        <v>67</v>
      </c>
      <c r="B32" s="916"/>
      <c r="C32" s="705"/>
      <c r="D32" s="705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5" x14ac:dyDescent="0.25"/>
  <cols>
    <col min="1" max="1" width="19.7109375" customWidth="1"/>
    <col min="2" max="2" width="21.42578125" style="919" customWidth="1"/>
    <col min="3" max="3" width="16.140625" style="5" customWidth="1"/>
    <col min="4" max="4" width="20.5703125" customWidth="1"/>
    <col min="5" max="5" width="54.42578125" customWidth="1"/>
    <col min="6" max="6" width="13.85546875" customWidth="1"/>
    <col min="7" max="7" width="16.71093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3" max="23" width="13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390"/>
      <c r="F3" s="390"/>
      <c r="G3" s="390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50"/>
      <c r="C4" s="314" t="s">
        <v>39</v>
      </c>
      <c r="D4" s="139"/>
      <c r="E4" s="372"/>
      <c r="F4" s="469"/>
      <c r="G4" s="314"/>
      <c r="H4" s="880" t="s">
        <v>22</v>
      </c>
      <c r="I4" s="881"/>
      <c r="J4" s="882"/>
      <c r="K4" s="201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46.5" thickBot="1" x14ac:dyDescent="0.3">
      <c r="A5" s="151" t="s">
        <v>0</v>
      </c>
      <c r="B5" s="608"/>
      <c r="C5" s="268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6" t="s">
        <v>28</v>
      </c>
      <c r="J5" s="107" t="s">
        <v>29</v>
      </c>
      <c r="K5" s="20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7.5" customHeight="1" x14ac:dyDescent="0.25">
      <c r="A6" s="154" t="s">
        <v>6</v>
      </c>
      <c r="B6" s="147"/>
      <c r="C6" s="610">
        <v>24</v>
      </c>
      <c r="D6" s="783" t="s">
        <v>8</v>
      </c>
      <c r="E6" s="417" t="s">
        <v>120</v>
      </c>
      <c r="F6" s="610">
        <v>150</v>
      </c>
      <c r="G6" s="783"/>
      <c r="H6" s="282">
        <v>0.6</v>
      </c>
      <c r="I6" s="39">
        <v>0.6</v>
      </c>
      <c r="J6" s="40">
        <v>14.7</v>
      </c>
      <c r="K6" s="333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28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25">
      <c r="A7" s="114"/>
      <c r="B7" s="194" t="s">
        <v>74</v>
      </c>
      <c r="C7" s="649">
        <v>78</v>
      </c>
      <c r="D7" s="823" t="s">
        <v>10</v>
      </c>
      <c r="E7" s="552" t="s">
        <v>202</v>
      </c>
      <c r="F7" s="649">
        <v>90</v>
      </c>
      <c r="G7" s="823"/>
      <c r="H7" s="323">
        <v>14.8</v>
      </c>
      <c r="I7" s="62">
        <v>13.02</v>
      </c>
      <c r="J7" s="63">
        <v>12.17</v>
      </c>
      <c r="K7" s="650">
        <v>226.36</v>
      </c>
      <c r="L7" s="323">
        <v>0.1</v>
      </c>
      <c r="M7" s="62">
        <v>0.12</v>
      </c>
      <c r="N7" s="62">
        <v>1.35</v>
      </c>
      <c r="O7" s="62">
        <v>150</v>
      </c>
      <c r="P7" s="63">
        <v>0.27</v>
      </c>
      <c r="Q7" s="323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25">
      <c r="A8" s="114"/>
      <c r="B8" s="195" t="s">
        <v>76</v>
      </c>
      <c r="C8" s="631">
        <v>146</v>
      </c>
      <c r="D8" s="731" t="s">
        <v>10</v>
      </c>
      <c r="E8" s="651" t="s">
        <v>135</v>
      </c>
      <c r="F8" s="652">
        <v>90</v>
      </c>
      <c r="G8" s="198"/>
      <c r="H8" s="254">
        <v>18.5</v>
      </c>
      <c r="I8" s="67">
        <v>3.73</v>
      </c>
      <c r="J8" s="119">
        <v>2.5099999999999998</v>
      </c>
      <c r="K8" s="425">
        <v>116.1</v>
      </c>
      <c r="L8" s="254">
        <v>0.09</v>
      </c>
      <c r="M8" s="67">
        <v>0.12</v>
      </c>
      <c r="N8" s="67">
        <v>0.24</v>
      </c>
      <c r="O8" s="67">
        <v>30</v>
      </c>
      <c r="P8" s="119">
        <v>0.32</v>
      </c>
      <c r="Q8" s="254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25">
      <c r="A9" s="114"/>
      <c r="B9" s="143"/>
      <c r="C9" s="109">
        <v>53</v>
      </c>
      <c r="D9" s="140" t="s">
        <v>64</v>
      </c>
      <c r="E9" s="223" t="s">
        <v>100</v>
      </c>
      <c r="F9" s="180">
        <v>150</v>
      </c>
      <c r="G9" s="143"/>
      <c r="H9" s="291">
        <v>3.34</v>
      </c>
      <c r="I9" s="20">
        <v>4.91</v>
      </c>
      <c r="J9" s="46">
        <v>33.93</v>
      </c>
      <c r="K9" s="290">
        <v>191.49</v>
      </c>
      <c r="L9" s="291">
        <v>0.03</v>
      </c>
      <c r="M9" s="20">
        <v>0.02</v>
      </c>
      <c r="N9" s="20">
        <v>0</v>
      </c>
      <c r="O9" s="20">
        <v>20</v>
      </c>
      <c r="P9" s="46">
        <v>0.09</v>
      </c>
      <c r="Q9" s="29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25">
      <c r="A10" s="114"/>
      <c r="B10" s="142"/>
      <c r="C10" s="157">
        <v>102</v>
      </c>
      <c r="D10" s="732" t="s">
        <v>18</v>
      </c>
      <c r="E10" s="699" t="s">
        <v>81</v>
      </c>
      <c r="F10" s="653">
        <v>200</v>
      </c>
      <c r="G10" s="108"/>
      <c r="H10" s="252">
        <v>0.83</v>
      </c>
      <c r="I10" s="15">
        <v>0.04</v>
      </c>
      <c r="J10" s="41">
        <v>15.16</v>
      </c>
      <c r="K10" s="272">
        <v>64.22</v>
      </c>
      <c r="L10" s="252">
        <v>0.01</v>
      </c>
      <c r="M10" s="15">
        <v>0.03</v>
      </c>
      <c r="N10" s="15">
        <v>0.27</v>
      </c>
      <c r="O10" s="15">
        <v>60</v>
      </c>
      <c r="P10" s="41">
        <v>0</v>
      </c>
      <c r="Q10" s="25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25">
      <c r="A11" s="114"/>
      <c r="B11" s="142"/>
      <c r="C11" s="158">
        <v>119</v>
      </c>
      <c r="D11" s="611" t="s">
        <v>14</v>
      </c>
      <c r="E11" s="160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7">
        <v>0.01</v>
      </c>
      <c r="N11" s="15">
        <v>0</v>
      </c>
      <c r="O11" s="15">
        <v>0</v>
      </c>
      <c r="P11" s="41">
        <v>0</v>
      </c>
      <c r="Q11" s="25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25">
      <c r="A12" s="114"/>
      <c r="B12" s="142"/>
      <c r="C12" s="156">
        <v>120</v>
      </c>
      <c r="D12" s="611" t="s">
        <v>15</v>
      </c>
      <c r="E12" s="160" t="s">
        <v>47</v>
      </c>
      <c r="F12" s="156">
        <v>20</v>
      </c>
      <c r="G12" s="822"/>
      <c r="H12" s="685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25">
      <c r="A13" s="114"/>
      <c r="B13" s="194" t="s">
        <v>74</v>
      </c>
      <c r="C13" s="538"/>
      <c r="D13" s="733"/>
      <c r="E13" s="451" t="s">
        <v>20</v>
      </c>
      <c r="F13" s="605">
        <f>F6+F7+F9+F10+F11+F12</f>
        <v>630</v>
      </c>
      <c r="G13" s="605"/>
      <c r="H13" s="509">
        <f t="shared" ref="H13:X13" si="0">H6+H7+H9+H10+H11+H12</f>
        <v>22.41</v>
      </c>
      <c r="I13" s="453">
        <f t="shared" si="0"/>
        <v>18.97</v>
      </c>
      <c r="J13" s="454">
        <f t="shared" si="0"/>
        <v>93.84</v>
      </c>
      <c r="K13" s="499">
        <f t="shared" si="0"/>
        <v>639.17000000000007</v>
      </c>
      <c r="L13" s="452">
        <f t="shared" si="0"/>
        <v>0.24000000000000002</v>
      </c>
      <c r="M13" s="453">
        <f t="shared" si="0"/>
        <v>0.22999999999999998</v>
      </c>
      <c r="N13" s="453">
        <f t="shared" si="0"/>
        <v>16.62</v>
      </c>
      <c r="O13" s="453">
        <f t="shared" si="0"/>
        <v>230</v>
      </c>
      <c r="P13" s="454">
        <f t="shared" si="0"/>
        <v>0.36</v>
      </c>
      <c r="Q13" s="452">
        <f t="shared" si="0"/>
        <v>122.67</v>
      </c>
      <c r="R13" s="453">
        <f t="shared" si="0"/>
        <v>342.59</v>
      </c>
      <c r="S13" s="453">
        <f t="shared" si="0"/>
        <v>113.31</v>
      </c>
      <c r="T13" s="453">
        <f t="shared" si="0"/>
        <v>6.3999999999999995</v>
      </c>
      <c r="U13" s="453">
        <f t="shared" si="0"/>
        <v>1120.1099999999999</v>
      </c>
      <c r="V13" s="453">
        <f t="shared" si="0"/>
        <v>0.115</v>
      </c>
      <c r="W13" s="453">
        <f t="shared" si="0"/>
        <v>2.3000000000000003E-2</v>
      </c>
      <c r="X13" s="454">
        <f t="shared" si="0"/>
        <v>3.45</v>
      </c>
    </row>
    <row r="14" spans="1:24" s="16" customFormat="1" ht="37.5" customHeight="1" x14ac:dyDescent="0.25">
      <c r="A14" s="114"/>
      <c r="B14" s="195" t="s">
        <v>76</v>
      </c>
      <c r="C14" s="632"/>
      <c r="D14" s="734"/>
      <c r="E14" s="456" t="s">
        <v>20</v>
      </c>
      <c r="F14" s="606">
        <f>F6+F8+F9+F10+F11+F12</f>
        <v>630</v>
      </c>
      <c r="G14" s="606"/>
      <c r="H14" s="510">
        <f t="shared" ref="H14:X14" si="1">H6+H8+H9+H10+H11+H12</f>
        <v>26.11</v>
      </c>
      <c r="I14" s="1012">
        <f t="shared" si="1"/>
        <v>9.68</v>
      </c>
      <c r="J14" s="1010">
        <f t="shared" si="1"/>
        <v>84.18</v>
      </c>
      <c r="K14" s="487">
        <f t="shared" si="1"/>
        <v>528.91000000000008</v>
      </c>
      <c r="L14" s="1011">
        <f t="shared" si="1"/>
        <v>0.23</v>
      </c>
      <c r="M14" s="1012">
        <f t="shared" si="1"/>
        <v>0.22999999999999998</v>
      </c>
      <c r="N14" s="1012">
        <f t="shared" si="1"/>
        <v>15.51</v>
      </c>
      <c r="O14" s="1012">
        <f t="shared" si="1"/>
        <v>110</v>
      </c>
      <c r="P14" s="1010">
        <f t="shared" si="1"/>
        <v>0.41000000000000003</v>
      </c>
      <c r="Q14" s="1011">
        <f t="shared" si="1"/>
        <v>188.64000000000001</v>
      </c>
      <c r="R14" s="1012">
        <f t="shared" si="1"/>
        <v>391.43</v>
      </c>
      <c r="S14" s="1012">
        <f t="shared" si="1"/>
        <v>117.30000000000001</v>
      </c>
      <c r="T14" s="1012">
        <f t="shared" si="1"/>
        <v>6.13</v>
      </c>
      <c r="U14" s="1012">
        <f t="shared" si="1"/>
        <v>1146.4899999999998</v>
      </c>
      <c r="V14" s="1012">
        <f t="shared" si="1"/>
        <v>0.14600000000000002</v>
      </c>
      <c r="W14" s="1012">
        <f t="shared" si="1"/>
        <v>2.4E-2</v>
      </c>
      <c r="X14" s="1010">
        <f t="shared" si="1"/>
        <v>3.59</v>
      </c>
    </row>
    <row r="15" spans="1:24" s="16" customFormat="1" ht="37.5" customHeight="1" x14ac:dyDescent="0.25">
      <c r="A15" s="114"/>
      <c r="B15" s="194" t="s">
        <v>74</v>
      </c>
      <c r="C15" s="554"/>
      <c r="D15" s="735"/>
      <c r="E15" s="451" t="s">
        <v>21</v>
      </c>
      <c r="F15" s="541"/>
      <c r="G15" s="548"/>
      <c r="H15" s="576"/>
      <c r="I15" s="62"/>
      <c r="J15" s="63"/>
      <c r="K15" s="399">
        <f>K13/23.5</f>
        <v>27.198723404255322</v>
      </c>
      <c r="L15" s="323"/>
      <c r="M15" s="62"/>
      <c r="N15" s="62"/>
      <c r="O15" s="62"/>
      <c r="P15" s="63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3">
      <c r="A16" s="343"/>
      <c r="B16" s="250" t="s">
        <v>76</v>
      </c>
      <c r="C16" s="544"/>
      <c r="D16" s="736"/>
      <c r="E16" s="461" t="s">
        <v>21</v>
      </c>
      <c r="F16" s="544"/>
      <c r="G16" s="736"/>
      <c r="H16" s="359"/>
      <c r="I16" s="350"/>
      <c r="J16" s="351"/>
      <c r="K16" s="361">
        <f>K14/23.5</f>
        <v>22.506808510638301</v>
      </c>
      <c r="L16" s="359"/>
      <c r="M16" s="350"/>
      <c r="N16" s="350"/>
      <c r="O16" s="350"/>
      <c r="P16" s="351"/>
      <c r="Q16" s="359"/>
      <c r="R16" s="350"/>
      <c r="S16" s="350"/>
      <c r="T16" s="350"/>
      <c r="U16" s="350"/>
      <c r="V16" s="350"/>
      <c r="W16" s="350"/>
      <c r="X16" s="351"/>
    </row>
    <row r="17" spans="1:24" s="16" customFormat="1" ht="37.5" customHeight="1" x14ac:dyDescent="0.25">
      <c r="A17" s="154" t="s">
        <v>7</v>
      </c>
      <c r="B17" s="793"/>
      <c r="C17" s="630">
        <v>9</v>
      </c>
      <c r="D17" s="764" t="s">
        <v>19</v>
      </c>
      <c r="E17" s="936" t="s">
        <v>92</v>
      </c>
      <c r="F17" s="790">
        <v>60</v>
      </c>
      <c r="G17" s="301"/>
      <c r="H17" s="303">
        <v>1.29</v>
      </c>
      <c r="I17" s="93">
        <v>4.2699999999999996</v>
      </c>
      <c r="J17" s="95">
        <v>6.97</v>
      </c>
      <c r="K17" s="558">
        <v>72.75</v>
      </c>
      <c r="L17" s="303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3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25">
      <c r="A18" s="114"/>
      <c r="B18" s="160"/>
      <c r="C18" s="156">
        <v>37</v>
      </c>
      <c r="D18" s="191" t="s">
        <v>9</v>
      </c>
      <c r="E18" s="937" t="s">
        <v>108</v>
      </c>
      <c r="F18" s="239">
        <v>200</v>
      </c>
      <c r="G18" s="160"/>
      <c r="H18" s="253">
        <v>5.78</v>
      </c>
      <c r="I18" s="13">
        <v>5.5</v>
      </c>
      <c r="J18" s="43">
        <v>10.8</v>
      </c>
      <c r="K18" s="145">
        <v>115.7</v>
      </c>
      <c r="L18" s="253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25">
      <c r="A19" s="115"/>
      <c r="B19" s="140"/>
      <c r="C19" s="604">
        <v>88</v>
      </c>
      <c r="D19" s="223" t="s">
        <v>10</v>
      </c>
      <c r="E19" s="937" t="s">
        <v>117</v>
      </c>
      <c r="F19" s="239">
        <v>90</v>
      </c>
      <c r="G19" s="161"/>
      <c r="H19" s="253">
        <v>18</v>
      </c>
      <c r="I19" s="13">
        <v>16.5</v>
      </c>
      <c r="J19" s="43">
        <v>2.89</v>
      </c>
      <c r="K19" s="145">
        <v>232.8</v>
      </c>
      <c r="L19" s="253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25">
      <c r="A20" s="115"/>
      <c r="B20" s="161"/>
      <c r="C20" s="604">
        <v>64</v>
      </c>
      <c r="D20" s="223" t="s">
        <v>49</v>
      </c>
      <c r="E20" s="937" t="s">
        <v>72</v>
      </c>
      <c r="F20" s="239">
        <v>150</v>
      </c>
      <c r="G20" s="161"/>
      <c r="H20" s="253">
        <v>6.76</v>
      </c>
      <c r="I20" s="13">
        <v>3.93</v>
      </c>
      <c r="J20" s="43">
        <v>41.29</v>
      </c>
      <c r="K20" s="145">
        <v>227.48</v>
      </c>
      <c r="L20" s="263">
        <v>0.08</v>
      </c>
      <c r="M20" s="222">
        <v>0.03</v>
      </c>
      <c r="N20" s="84">
        <v>0</v>
      </c>
      <c r="O20" s="84">
        <v>10</v>
      </c>
      <c r="P20" s="85">
        <v>0.06</v>
      </c>
      <c r="Q20" s="263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1">
        <v>0.01</v>
      </c>
    </row>
    <row r="21" spans="1:24" s="36" customFormat="1" ht="37.5" customHeight="1" x14ac:dyDescent="0.25">
      <c r="A21" s="115"/>
      <c r="B21" s="161"/>
      <c r="C21" s="628">
        <v>98</v>
      </c>
      <c r="D21" s="140" t="s">
        <v>18</v>
      </c>
      <c r="E21" s="223" t="s">
        <v>82</v>
      </c>
      <c r="F21" s="143">
        <v>200</v>
      </c>
      <c r="G21" s="743"/>
      <c r="H21" s="19">
        <v>0.37</v>
      </c>
      <c r="I21" s="20">
        <v>0</v>
      </c>
      <c r="J21" s="21">
        <v>14.85</v>
      </c>
      <c r="K21" s="206">
        <v>59.48</v>
      </c>
      <c r="L21" s="252">
        <v>0</v>
      </c>
      <c r="M21" s="17">
        <v>0</v>
      </c>
      <c r="N21" s="15">
        <v>0</v>
      </c>
      <c r="O21" s="15">
        <v>0</v>
      </c>
      <c r="P21" s="41">
        <v>0</v>
      </c>
      <c r="Q21" s="25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25">
      <c r="A22" s="115"/>
      <c r="B22" s="161"/>
      <c r="C22" s="628">
        <v>119</v>
      </c>
      <c r="D22" s="160" t="s">
        <v>14</v>
      </c>
      <c r="E22" s="191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7">
        <v>0.01</v>
      </c>
      <c r="N22" s="15">
        <v>0</v>
      </c>
      <c r="O22" s="15">
        <v>0</v>
      </c>
      <c r="P22" s="41">
        <v>0</v>
      </c>
      <c r="Q22" s="25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25">
      <c r="A23" s="115"/>
      <c r="B23" s="161"/>
      <c r="C23" s="604">
        <v>120</v>
      </c>
      <c r="D23" s="160" t="s">
        <v>15</v>
      </c>
      <c r="E23" s="191" t="s">
        <v>47</v>
      </c>
      <c r="F23" s="142">
        <v>20</v>
      </c>
      <c r="G23" s="822"/>
      <c r="H23" s="252">
        <v>1.32</v>
      </c>
      <c r="I23" s="15">
        <v>0.24</v>
      </c>
      <c r="J23" s="41">
        <v>8.0399999999999991</v>
      </c>
      <c r="K23" s="273">
        <v>39.6</v>
      </c>
      <c r="L23" s="291">
        <v>0.03</v>
      </c>
      <c r="M23" s="20">
        <v>0.02</v>
      </c>
      <c r="N23" s="20">
        <v>0</v>
      </c>
      <c r="O23" s="20">
        <v>0</v>
      </c>
      <c r="P23" s="21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25">
      <c r="A24" s="115"/>
      <c r="B24" s="161"/>
      <c r="C24" s="902"/>
      <c r="D24" s="811"/>
      <c r="E24" s="938" t="s">
        <v>20</v>
      </c>
      <c r="F24" s="285">
        <f>SUM(F17:F23)</f>
        <v>740</v>
      </c>
      <c r="G24" s="285"/>
      <c r="H24" s="213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5">
        <f>SUM(K17:K23)</f>
        <v>794.81000000000006</v>
      </c>
      <c r="L24" s="213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3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3">
      <c r="A25" s="155"/>
      <c r="B25" s="267"/>
      <c r="C25" s="903"/>
      <c r="D25" s="522"/>
      <c r="E25" s="939" t="s">
        <v>21</v>
      </c>
      <c r="F25" s="391"/>
      <c r="G25" s="391"/>
      <c r="H25" s="393"/>
      <c r="I25" s="394"/>
      <c r="J25" s="395"/>
      <c r="K25" s="392">
        <f>K24/23.5</f>
        <v>33.821702127659577</v>
      </c>
      <c r="L25" s="393"/>
      <c r="M25" s="520"/>
      <c r="N25" s="394"/>
      <c r="O25" s="394"/>
      <c r="P25" s="395"/>
      <c r="Q25" s="393"/>
      <c r="R25" s="394"/>
      <c r="S25" s="394"/>
      <c r="T25" s="394"/>
      <c r="U25" s="394"/>
      <c r="V25" s="394"/>
      <c r="W25" s="394"/>
      <c r="X25" s="395"/>
    </row>
    <row r="26" spans="1:24" x14ac:dyDescent="0.2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.75" x14ac:dyDescent="0.25">
      <c r="D27" s="11"/>
      <c r="E27" s="295"/>
      <c r="F27" s="26"/>
      <c r="G27" s="11"/>
      <c r="H27" s="11"/>
      <c r="I27" s="11"/>
      <c r="J27" s="11"/>
    </row>
    <row r="28" spans="1:24" ht="18.75" x14ac:dyDescent="0.2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ht="18.75" x14ac:dyDescent="0.2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.75" x14ac:dyDescent="0.25">
      <c r="A30" s="11"/>
      <c r="B30" s="934"/>
      <c r="C30" s="373"/>
      <c r="D30" s="11"/>
      <c r="E30" s="25"/>
      <c r="F30" s="26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5" x14ac:dyDescent="0.25"/>
  <cols>
    <col min="1" max="1" width="16.85546875" customWidth="1"/>
    <col min="2" max="2" width="21.5703125" style="919" customWidth="1"/>
    <col min="3" max="3" width="15.7109375" style="5" customWidth="1"/>
    <col min="4" max="4" width="20.85546875" customWidth="1"/>
    <col min="5" max="5" width="54.28515625" customWidth="1"/>
    <col min="6" max="6" width="13.85546875" customWidth="1"/>
    <col min="7" max="7" width="14.85546875" customWidth="1"/>
    <col min="8" max="8" width="12.42578125" customWidth="1"/>
    <col min="9" max="9" width="11.28515625" customWidth="1"/>
    <col min="10" max="10" width="12.85546875" customWidth="1"/>
    <col min="11" max="11" width="20" customWidth="1"/>
    <col min="12" max="12" width="11.28515625" customWidth="1"/>
    <col min="22" max="22" width="9.85546875" bestFit="1" customWidth="1"/>
    <col min="23" max="23" width="15.140625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15"/>
      <c r="C4" s="706" t="s">
        <v>39</v>
      </c>
      <c r="D4" s="265"/>
      <c r="E4" s="779"/>
      <c r="F4" s="706"/>
      <c r="G4" s="708"/>
      <c r="H4" s="874" t="s">
        <v>22</v>
      </c>
      <c r="I4" s="875"/>
      <c r="J4" s="876"/>
      <c r="K4" s="780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151" t="s">
        <v>0</v>
      </c>
      <c r="B5" s="892"/>
      <c r="C5" s="136" t="s">
        <v>40</v>
      </c>
      <c r="D5" s="760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9" customHeight="1" x14ac:dyDescent="0.25">
      <c r="A6" s="154" t="s">
        <v>6</v>
      </c>
      <c r="B6" s="417"/>
      <c r="C6" s="861">
        <v>28</v>
      </c>
      <c r="D6" s="443" t="s">
        <v>19</v>
      </c>
      <c r="E6" s="443" t="s">
        <v>152</v>
      </c>
      <c r="F6" s="420">
        <v>60</v>
      </c>
      <c r="G6" s="507"/>
      <c r="H6" s="482">
        <v>0.48</v>
      </c>
      <c r="I6" s="402">
        <v>0.6</v>
      </c>
      <c r="J6" s="483">
        <v>1.56</v>
      </c>
      <c r="K6" s="508">
        <v>8.4</v>
      </c>
      <c r="L6" s="360">
        <v>0.02</v>
      </c>
      <c r="M6" s="362">
        <v>0.02</v>
      </c>
      <c r="N6" s="49">
        <v>6</v>
      </c>
      <c r="O6" s="49">
        <v>10</v>
      </c>
      <c r="P6" s="50">
        <v>0</v>
      </c>
      <c r="Q6" s="36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25">
      <c r="A7" s="114"/>
      <c r="B7" s="160"/>
      <c r="C7" s="604">
        <v>89</v>
      </c>
      <c r="D7" s="161" t="s">
        <v>10</v>
      </c>
      <c r="E7" s="388" t="s">
        <v>112</v>
      </c>
      <c r="F7" s="444">
        <v>90</v>
      </c>
      <c r="G7" s="180"/>
      <c r="H7" s="263">
        <v>18.13</v>
      </c>
      <c r="I7" s="84">
        <v>17.05</v>
      </c>
      <c r="J7" s="221">
        <v>3.69</v>
      </c>
      <c r="K7" s="405">
        <v>240.96</v>
      </c>
      <c r="L7" s="263">
        <v>0.06</v>
      </c>
      <c r="M7" s="222">
        <v>0.13</v>
      </c>
      <c r="N7" s="84">
        <v>1.06</v>
      </c>
      <c r="O7" s="84">
        <v>0</v>
      </c>
      <c r="P7" s="85">
        <v>0</v>
      </c>
      <c r="Q7" s="263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1">
        <v>0.06</v>
      </c>
    </row>
    <row r="8" spans="1:24" s="16" customFormat="1" ht="39" customHeight="1" x14ac:dyDescent="0.25">
      <c r="A8" s="114"/>
      <c r="B8" s="160"/>
      <c r="C8" s="604">
        <v>65</v>
      </c>
      <c r="D8" s="161" t="s">
        <v>49</v>
      </c>
      <c r="E8" s="388" t="s">
        <v>54</v>
      </c>
      <c r="F8" s="444">
        <v>150</v>
      </c>
      <c r="G8" s="624"/>
      <c r="H8" s="263">
        <v>6.76</v>
      </c>
      <c r="I8" s="84">
        <v>3.93</v>
      </c>
      <c r="J8" s="221">
        <v>41.29</v>
      </c>
      <c r="K8" s="405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25">
      <c r="A9" s="114"/>
      <c r="B9" s="160"/>
      <c r="C9" s="628">
        <v>107</v>
      </c>
      <c r="D9" s="191" t="s">
        <v>18</v>
      </c>
      <c r="E9" s="230" t="s">
        <v>138</v>
      </c>
      <c r="F9" s="142">
        <v>200</v>
      </c>
      <c r="G9" s="717"/>
      <c r="H9" s="252">
        <v>1</v>
      </c>
      <c r="I9" s="15">
        <v>0.2</v>
      </c>
      <c r="J9" s="41">
        <v>20.2</v>
      </c>
      <c r="K9" s="203">
        <v>92</v>
      </c>
      <c r="L9" s="291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25">
      <c r="A10" s="114"/>
      <c r="B10" s="160"/>
      <c r="C10" s="628">
        <v>119</v>
      </c>
      <c r="D10" s="161" t="s">
        <v>14</v>
      </c>
      <c r="E10" s="223" t="s">
        <v>55</v>
      </c>
      <c r="F10" s="180">
        <v>20</v>
      </c>
      <c r="G10" s="824"/>
      <c r="H10" s="291">
        <v>1.52</v>
      </c>
      <c r="I10" s="20">
        <v>0.16</v>
      </c>
      <c r="J10" s="46">
        <v>9.84</v>
      </c>
      <c r="K10" s="445">
        <v>47</v>
      </c>
      <c r="L10" s="291">
        <v>0.02</v>
      </c>
      <c r="M10" s="19">
        <v>0.01</v>
      </c>
      <c r="N10" s="20">
        <v>0</v>
      </c>
      <c r="O10" s="20">
        <v>0</v>
      </c>
      <c r="P10" s="46">
        <v>0</v>
      </c>
      <c r="Q10" s="29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25">
      <c r="A11" s="114"/>
      <c r="B11" s="160"/>
      <c r="C11" s="604">
        <v>120</v>
      </c>
      <c r="D11" s="161" t="s">
        <v>15</v>
      </c>
      <c r="E11" s="223" t="s">
        <v>47</v>
      </c>
      <c r="F11" s="180">
        <v>20</v>
      </c>
      <c r="G11" s="824"/>
      <c r="H11" s="291">
        <v>1.32</v>
      </c>
      <c r="I11" s="20">
        <v>0.24</v>
      </c>
      <c r="J11" s="46">
        <v>8.0399999999999991</v>
      </c>
      <c r="K11" s="445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25">
      <c r="A12" s="114"/>
      <c r="B12" s="160"/>
      <c r="C12" s="904"/>
      <c r="D12" s="825"/>
      <c r="E12" s="322" t="s">
        <v>20</v>
      </c>
      <c r="F12" s="180">
        <f>F6+F7+F8+F9+F10+F11</f>
        <v>540</v>
      </c>
      <c r="G12" s="180"/>
      <c r="H12" s="213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71">
        <f t="shared" si="0"/>
        <v>655.44</v>
      </c>
      <c r="L12" s="213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3">
        <f t="shared" si="0"/>
        <v>0.06</v>
      </c>
      <c r="Q12" s="213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3">
      <c r="A13" s="343"/>
      <c r="B13" s="763"/>
      <c r="C13" s="904"/>
      <c r="D13" s="503"/>
      <c r="E13" s="365" t="s">
        <v>21</v>
      </c>
      <c r="F13" s="209"/>
      <c r="G13" s="209"/>
      <c r="H13" s="259"/>
      <c r="I13" s="163"/>
      <c r="J13" s="164"/>
      <c r="K13" s="342">
        <f>K12/23.5</f>
        <v>27.891063829787235</v>
      </c>
      <c r="L13" s="259"/>
      <c r="M13" s="220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25">
      <c r="A14" s="154" t="s">
        <v>7</v>
      </c>
      <c r="B14" s="443"/>
      <c r="C14" s="489">
        <v>23</v>
      </c>
      <c r="D14" s="793" t="s">
        <v>19</v>
      </c>
      <c r="E14" s="826" t="s">
        <v>151</v>
      </c>
      <c r="F14" s="827">
        <v>60</v>
      </c>
      <c r="G14" s="165"/>
      <c r="H14" s="362">
        <v>0.56999999999999995</v>
      </c>
      <c r="I14" s="49">
        <v>0.36</v>
      </c>
      <c r="J14" s="50">
        <v>1.92</v>
      </c>
      <c r="K14" s="356">
        <v>11.4</v>
      </c>
      <c r="L14" s="360">
        <v>0.03</v>
      </c>
      <c r="M14" s="49">
        <v>0.02</v>
      </c>
      <c r="N14" s="49">
        <v>10.5</v>
      </c>
      <c r="O14" s="49">
        <v>40</v>
      </c>
      <c r="P14" s="415">
        <v>0</v>
      </c>
      <c r="Q14" s="360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25">
      <c r="A15" s="114"/>
      <c r="B15" s="161"/>
      <c r="C15" s="109">
        <v>31</v>
      </c>
      <c r="D15" s="161" t="s">
        <v>9</v>
      </c>
      <c r="E15" s="828" t="s">
        <v>78</v>
      </c>
      <c r="F15" s="829">
        <v>200</v>
      </c>
      <c r="G15" s="143"/>
      <c r="H15" s="222">
        <v>5.74</v>
      </c>
      <c r="I15" s="84">
        <v>8.7799999999999994</v>
      </c>
      <c r="J15" s="221">
        <v>8.74</v>
      </c>
      <c r="K15" s="405">
        <v>138.04</v>
      </c>
      <c r="L15" s="253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3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25">
      <c r="A16" s="115"/>
      <c r="B16" s="194" t="s">
        <v>74</v>
      </c>
      <c r="C16" s="176">
        <v>296</v>
      </c>
      <c r="D16" s="552" t="s">
        <v>10</v>
      </c>
      <c r="E16" s="830" t="s">
        <v>110</v>
      </c>
      <c r="F16" s="831">
        <v>90</v>
      </c>
      <c r="G16" s="194"/>
      <c r="H16" s="641">
        <v>18.89</v>
      </c>
      <c r="I16" s="448">
        <v>19.34</v>
      </c>
      <c r="J16" s="449">
        <v>7.73</v>
      </c>
      <c r="K16" s="450">
        <v>281.58</v>
      </c>
      <c r="L16" s="447">
        <v>0.08</v>
      </c>
      <c r="M16" s="448">
        <v>0.16</v>
      </c>
      <c r="N16" s="448">
        <v>1.39</v>
      </c>
      <c r="O16" s="448">
        <v>30</v>
      </c>
      <c r="P16" s="512">
        <v>0.21</v>
      </c>
      <c r="Q16" s="447">
        <v>30.79</v>
      </c>
      <c r="R16" s="448">
        <v>179.37</v>
      </c>
      <c r="S16" s="448">
        <v>22.65</v>
      </c>
      <c r="T16" s="448">
        <v>2.04</v>
      </c>
      <c r="U16" s="448">
        <v>271.20999999999998</v>
      </c>
      <c r="V16" s="448">
        <v>6.0000000000000001E-3</v>
      </c>
      <c r="W16" s="448">
        <v>3.0000000000000001E-3</v>
      </c>
      <c r="X16" s="63">
        <v>0.09</v>
      </c>
    </row>
    <row r="17" spans="1:24" s="16" customFormat="1" ht="39" customHeight="1" x14ac:dyDescent="0.25">
      <c r="A17" s="115"/>
      <c r="B17" s="935" t="s">
        <v>76</v>
      </c>
      <c r="C17" s="198">
        <v>126</v>
      </c>
      <c r="D17" s="479" t="s">
        <v>10</v>
      </c>
      <c r="E17" s="752" t="s">
        <v>153</v>
      </c>
      <c r="F17" s="587">
        <v>90</v>
      </c>
      <c r="G17" s="195"/>
      <c r="H17" s="255">
        <v>16.98</v>
      </c>
      <c r="I17" s="58">
        <v>28.92</v>
      </c>
      <c r="J17" s="78">
        <v>3.59</v>
      </c>
      <c r="K17" s="355">
        <v>346</v>
      </c>
      <c r="L17" s="357">
        <v>0.45</v>
      </c>
      <c r="M17" s="58">
        <v>0.15</v>
      </c>
      <c r="N17" s="58">
        <v>1.08</v>
      </c>
      <c r="O17" s="58">
        <v>10</v>
      </c>
      <c r="P17" s="59">
        <v>0.44</v>
      </c>
      <c r="Q17" s="357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25">
      <c r="A18" s="116"/>
      <c r="B18" s="194" t="s">
        <v>74</v>
      </c>
      <c r="C18" s="176">
        <v>312</v>
      </c>
      <c r="D18" s="552" t="s">
        <v>64</v>
      </c>
      <c r="E18" s="387" t="s">
        <v>175</v>
      </c>
      <c r="F18" s="176">
        <v>150</v>
      </c>
      <c r="G18" s="194"/>
      <c r="H18" s="641">
        <v>3.55</v>
      </c>
      <c r="I18" s="448">
        <v>7.16</v>
      </c>
      <c r="J18" s="512">
        <v>17.64</v>
      </c>
      <c r="K18" s="396">
        <v>150.44999999999999</v>
      </c>
      <c r="L18" s="447">
        <v>0.11</v>
      </c>
      <c r="M18" s="641">
        <v>0.12</v>
      </c>
      <c r="N18" s="448">
        <v>21.47</v>
      </c>
      <c r="O18" s="448">
        <v>100</v>
      </c>
      <c r="P18" s="512">
        <v>0.09</v>
      </c>
      <c r="Q18" s="447">
        <v>51.59</v>
      </c>
      <c r="R18" s="448">
        <v>90.88</v>
      </c>
      <c r="S18" s="448">
        <v>30.76</v>
      </c>
      <c r="T18" s="448">
        <v>1.1499999999999999</v>
      </c>
      <c r="U18" s="448">
        <v>495.63</v>
      </c>
      <c r="V18" s="448">
        <v>6.0499999999999998E-3</v>
      </c>
      <c r="W18" s="448">
        <v>7.2999999999999996E-4</v>
      </c>
      <c r="X18" s="449">
        <v>0.03</v>
      </c>
    </row>
    <row r="19" spans="1:24" s="16" customFormat="1" ht="48" customHeight="1" x14ac:dyDescent="0.25">
      <c r="A19" s="116"/>
      <c r="B19" s="195" t="s">
        <v>76</v>
      </c>
      <c r="C19" s="177">
        <v>22</v>
      </c>
      <c r="D19" s="479" t="s">
        <v>64</v>
      </c>
      <c r="E19" s="688" t="s">
        <v>160</v>
      </c>
      <c r="F19" s="177">
        <v>150</v>
      </c>
      <c r="G19" s="195"/>
      <c r="H19" s="255">
        <v>2.41</v>
      </c>
      <c r="I19" s="58">
        <v>7.02</v>
      </c>
      <c r="J19" s="59">
        <v>14.18</v>
      </c>
      <c r="K19" s="256">
        <v>130.79</v>
      </c>
      <c r="L19" s="255">
        <v>0.08</v>
      </c>
      <c r="M19" s="255">
        <v>7.0000000000000007E-2</v>
      </c>
      <c r="N19" s="58">
        <v>13.63</v>
      </c>
      <c r="O19" s="58">
        <v>420</v>
      </c>
      <c r="P19" s="59">
        <v>0.06</v>
      </c>
      <c r="Q19" s="357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25">
      <c r="A20" s="116"/>
      <c r="B20" s="161"/>
      <c r="C20" s="181">
        <v>114</v>
      </c>
      <c r="D20" s="160" t="s">
        <v>46</v>
      </c>
      <c r="E20" s="689" t="s">
        <v>52</v>
      </c>
      <c r="F20" s="298">
        <v>200</v>
      </c>
      <c r="G20" s="160"/>
      <c r="H20" s="252">
        <v>0</v>
      </c>
      <c r="I20" s="15">
        <v>0</v>
      </c>
      <c r="J20" s="41">
        <v>7.27</v>
      </c>
      <c r="K20" s="272">
        <v>28.73</v>
      </c>
      <c r="L20" s="252">
        <v>0</v>
      </c>
      <c r="M20" s="17">
        <v>0</v>
      </c>
      <c r="N20" s="15">
        <v>0</v>
      </c>
      <c r="O20" s="15">
        <v>0</v>
      </c>
      <c r="P20" s="18">
        <v>0</v>
      </c>
      <c r="Q20" s="252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25">
      <c r="A21" s="116"/>
      <c r="B21" s="161"/>
      <c r="C21" s="405">
        <v>119</v>
      </c>
      <c r="D21" s="161" t="s">
        <v>14</v>
      </c>
      <c r="E21" s="690" t="s">
        <v>55</v>
      </c>
      <c r="F21" s="604">
        <v>30</v>
      </c>
      <c r="G21" s="143"/>
      <c r="H21" s="19">
        <v>2.2799999999999998</v>
      </c>
      <c r="I21" s="20">
        <v>0.24</v>
      </c>
      <c r="J21" s="46">
        <v>14.76</v>
      </c>
      <c r="K21" s="445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25">
      <c r="A22" s="116"/>
      <c r="B22" s="161"/>
      <c r="C22" s="109">
        <v>120</v>
      </c>
      <c r="D22" s="161" t="s">
        <v>15</v>
      </c>
      <c r="E22" s="690" t="s">
        <v>47</v>
      </c>
      <c r="F22" s="604">
        <v>20</v>
      </c>
      <c r="G22" s="143"/>
      <c r="H22" s="19">
        <v>1.32</v>
      </c>
      <c r="I22" s="20">
        <v>0.24</v>
      </c>
      <c r="J22" s="46">
        <v>8.0399999999999991</v>
      </c>
      <c r="K22" s="445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25">
      <c r="A23" s="116"/>
      <c r="B23" s="194"/>
      <c r="C23" s="430"/>
      <c r="D23" s="742"/>
      <c r="E23" s="691" t="s">
        <v>20</v>
      </c>
      <c r="F23" s="605">
        <f>F14+F15+F16+F18+F20+F21+F22</f>
        <v>750</v>
      </c>
      <c r="G23" s="311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9">
        <f t="shared" si="1"/>
        <v>720.30000000000007</v>
      </c>
      <c r="L23" s="212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2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25">
      <c r="A24" s="116"/>
      <c r="B24" s="250"/>
      <c r="C24" s="431"/>
      <c r="D24" s="744"/>
      <c r="E24" s="692" t="s">
        <v>20</v>
      </c>
      <c r="F24" s="606">
        <f>F14+F15+F17+F18+F20+F21+F22</f>
        <v>750</v>
      </c>
      <c r="G24" s="310"/>
      <c r="H24" s="614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11">
        <f t="shared" si="2"/>
        <v>765.06000000000006</v>
      </c>
      <c r="L24" s="324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46">
        <f t="shared" si="2"/>
        <v>0.56000000000000005</v>
      </c>
      <c r="Q24" s="324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25">
      <c r="A25" s="116"/>
      <c r="B25" s="249"/>
      <c r="C25" s="432"/>
      <c r="D25" s="745"/>
      <c r="E25" s="693" t="s">
        <v>21</v>
      </c>
      <c r="F25" s="541"/>
      <c r="G25" s="458"/>
      <c r="H25" s="529"/>
      <c r="I25" s="453"/>
      <c r="J25" s="454"/>
      <c r="K25" s="585">
        <f>K23/23.5</f>
        <v>30.651063829787237</v>
      </c>
      <c r="L25" s="452"/>
      <c r="M25" s="453"/>
      <c r="N25" s="453"/>
      <c r="O25" s="453"/>
      <c r="P25" s="513"/>
      <c r="Q25" s="452"/>
      <c r="R25" s="453"/>
      <c r="S25" s="453"/>
      <c r="T25" s="453"/>
      <c r="U25" s="453"/>
      <c r="V25" s="453"/>
      <c r="W25" s="453"/>
      <c r="X25" s="454"/>
    </row>
    <row r="26" spans="1:24" s="16" customFormat="1" ht="39" customHeight="1" thickBot="1" x14ac:dyDescent="0.3">
      <c r="A26" s="278"/>
      <c r="B26" s="197"/>
      <c r="C26" s="556"/>
      <c r="D26" s="746"/>
      <c r="E26" s="694" t="s">
        <v>21</v>
      </c>
      <c r="F26" s="607"/>
      <c r="G26" s="197"/>
      <c r="H26" s="530"/>
      <c r="I26" s="464"/>
      <c r="J26" s="465"/>
      <c r="K26" s="466">
        <f>K24/23.5</f>
        <v>32.555744680851063</v>
      </c>
      <c r="L26" s="463"/>
      <c r="M26" s="464"/>
      <c r="N26" s="464"/>
      <c r="O26" s="464"/>
      <c r="P26" s="514"/>
      <c r="Q26" s="463"/>
      <c r="R26" s="464"/>
      <c r="S26" s="464"/>
      <c r="T26" s="464"/>
      <c r="U26" s="464"/>
      <c r="V26" s="464"/>
      <c r="W26" s="464"/>
      <c r="X26" s="465"/>
    </row>
    <row r="27" spans="1:24" x14ac:dyDescent="0.2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.75" x14ac:dyDescent="0.25">
      <c r="D28" s="11"/>
      <c r="E28" s="25"/>
      <c r="F28" s="26"/>
      <c r="G28" s="11"/>
      <c r="H28" s="11"/>
      <c r="I28" s="11"/>
      <c r="J28" s="11"/>
    </row>
    <row r="29" spans="1:24" ht="18.75" x14ac:dyDescent="0.25">
      <c r="A29" s="701" t="s">
        <v>66</v>
      </c>
      <c r="B29" s="920"/>
      <c r="C29" s="702"/>
      <c r="D29" s="703"/>
      <c r="E29" s="25"/>
      <c r="F29" s="26"/>
      <c r="G29" s="11"/>
      <c r="H29" s="11"/>
      <c r="I29" s="11"/>
      <c r="J29" s="11"/>
    </row>
    <row r="30" spans="1:24" ht="18.75" x14ac:dyDescent="0.25">
      <c r="A30" s="704" t="s">
        <v>67</v>
      </c>
      <c r="B30" s="916"/>
      <c r="C30" s="705"/>
      <c r="D30" s="705"/>
      <c r="E30" s="25"/>
      <c r="F30" s="26"/>
      <c r="G30" s="11"/>
      <c r="H30" s="11"/>
      <c r="I30" s="11"/>
      <c r="J30" s="11"/>
    </row>
    <row r="31" spans="1:24" ht="18.75" x14ac:dyDescent="0.25">
      <c r="D31" s="11"/>
      <c r="E31" s="25"/>
      <c r="F31" s="26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5" x14ac:dyDescent="0.25"/>
  <cols>
    <col min="1" max="1" width="16.85546875" customWidth="1"/>
    <col min="2" max="2" width="15.7109375" style="5" customWidth="1"/>
    <col min="3" max="3" width="20.85546875" customWidth="1"/>
    <col min="4" max="4" width="54.28515625" customWidth="1"/>
    <col min="5" max="5" width="13.85546875" customWidth="1"/>
    <col min="6" max="6" width="14.85546875" customWidth="1"/>
    <col min="7" max="7" width="12.42578125" customWidth="1"/>
    <col min="8" max="8" width="11.28515625" customWidth="1"/>
    <col min="9" max="9" width="12.85546875" customWidth="1"/>
    <col min="10" max="10" width="20" customWidth="1"/>
    <col min="11" max="11" width="11.28515625" customWidth="1"/>
  </cols>
  <sheetData>
    <row r="2" spans="1:23" ht="23.25" x14ac:dyDescent="0.3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.75" thickBot="1" x14ac:dyDescent="0.3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3">
      <c r="A4" s="150"/>
      <c r="B4" s="409" t="s">
        <v>39</v>
      </c>
      <c r="C4" s="139"/>
      <c r="D4" s="170"/>
      <c r="E4" s="409"/>
      <c r="F4" s="468"/>
      <c r="G4" s="905" t="s">
        <v>22</v>
      </c>
      <c r="H4" s="906"/>
      <c r="I4" s="907"/>
      <c r="J4" s="331" t="s">
        <v>23</v>
      </c>
      <c r="K4" s="1033" t="s">
        <v>24</v>
      </c>
      <c r="L4" s="1034"/>
      <c r="M4" s="1035"/>
      <c r="N4" s="1035"/>
      <c r="O4" s="1039"/>
      <c r="P4" s="1047" t="s">
        <v>25</v>
      </c>
      <c r="Q4" s="1048"/>
      <c r="R4" s="1048"/>
      <c r="S4" s="1048"/>
      <c r="T4" s="1048"/>
      <c r="U4" s="1048"/>
      <c r="V4" s="1048"/>
      <c r="W4" s="1049"/>
    </row>
    <row r="5" spans="1:23" s="16" customFormat="1" ht="46.5" thickBot="1" x14ac:dyDescent="0.3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6" t="s">
        <v>28</v>
      </c>
      <c r="I5" s="844" t="s">
        <v>29</v>
      </c>
      <c r="J5" s="332" t="s">
        <v>30</v>
      </c>
      <c r="K5" s="379" t="s">
        <v>31</v>
      </c>
      <c r="L5" s="379" t="s">
        <v>122</v>
      </c>
      <c r="M5" s="379" t="s">
        <v>32</v>
      </c>
      <c r="N5" s="523" t="s">
        <v>123</v>
      </c>
      <c r="O5" s="379" t="s">
        <v>124</v>
      </c>
      <c r="P5" s="379" t="s">
        <v>33</v>
      </c>
      <c r="Q5" s="379" t="s">
        <v>34</v>
      </c>
      <c r="R5" s="379" t="s">
        <v>35</v>
      </c>
      <c r="S5" s="379" t="s">
        <v>36</v>
      </c>
      <c r="T5" s="379" t="s">
        <v>125</v>
      </c>
      <c r="U5" s="379" t="s">
        <v>126</v>
      </c>
      <c r="V5" s="379" t="s">
        <v>127</v>
      </c>
      <c r="W5" s="526" t="s">
        <v>128</v>
      </c>
    </row>
    <row r="6" spans="1:23" s="16" customFormat="1" ht="39" customHeight="1" x14ac:dyDescent="0.25">
      <c r="A6" s="154" t="s">
        <v>6</v>
      </c>
      <c r="B6" s="147">
        <v>25</v>
      </c>
      <c r="C6" s="264" t="s">
        <v>19</v>
      </c>
      <c r="D6" s="364" t="s">
        <v>50</v>
      </c>
      <c r="E6" s="383">
        <v>150</v>
      </c>
      <c r="F6" s="147"/>
      <c r="G6" s="38">
        <v>0.6</v>
      </c>
      <c r="H6" s="39">
        <v>0.45</v>
      </c>
      <c r="I6" s="42">
        <v>15.45</v>
      </c>
      <c r="J6" s="205">
        <v>70.5</v>
      </c>
      <c r="K6" s="28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25">
      <c r="A7" s="114"/>
      <c r="B7" s="143">
        <v>67</v>
      </c>
      <c r="C7" s="216" t="s">
        <v>62</v>
      </c>
      <c r="D7" s="161" t="s">
        <v>180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6">
        <v>270.32</v>
      </c>
      <c r="K7" s="29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9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1">
        <v>0.01</v>
      </c>
    </row>
    <row r="8" spans="1:23" s="16" customFormat="1" ht="39" customHeight="1" x14ac:dyDescent="0.25">
      <c r="A8" s="114"/>
      <c r="B8" s="143">
        <v>115</v>
      </c>
      <c r="C8" s="266" t="s">
        <v>18</v>
      </c>
      <c r="D8" s="784" t="s">
        <v>45</v>
      </c>
      <c r="E8" s="819">
        <v>200</v>
      </c>
      <c r="F8" s="144"/>
      <c r="G8" s="17">
        <v>6.64</v>
      </c>
      <c r="H8" s="15">
        <v>5.15</v>
      </c>
      <c r="I8" s="18">
        <v>16.809999999999999</v>
      </c>
      <c r="J8" s="203">
        <v>141.19</v>
      </c>
      <c r="K8" s="29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9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1">
        <v>0.05</v>
      </c>
    </row>
    <row r="9" spans="1:23" s="16" customFormat="1" ht="39" customHeight="1" x14ac:dyDescent="0.25">
      <c r="A9" s="114"/>
      <c r="B9" s="144">
        <v>121</v>
      </c>
      <c r="C9" s="258" t="s">
        <v>51</v>
      </c>
      <c r="D9" s="230" t="s">
        <v>51</v>
      </c>
      <c r="E9" s="660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25">
      <c r="A10" s="114"/>
      <c r="B10" s="345"/>
      <c r="C10" s="266"/>
      <c r="D10" s="322" t="s">
        <v>20</v>
      </c>
      <c r="E10" s="661">
        <f>SUM(E6:E9)</f>
        <v>530</v>
      </c>
      <c r="F10" s="144"/>
      <c r="G10" s="662">
        <f t="shared" ref="G10:W10" si="0">SUM(G6:G9)</f>
        <v>28.35</v>
      </c>
      <c r="H10" s="663">
        <f t="shared" si="0"/>
        <v>26.69</v>
      </c>
      <c r="I10" s="664">
        <f t="shared" si="0"/>
        <v>49.989999999999995</v>
      </c>
      <c r="J10" s="665">
        <f t="shared" si="0"/>
        <v>560.61</v>
      </c>
      <c r="K10" s="662">
        <f t="shared" si="0"/>
        <v>0.19999999999999998</v>
      </c>
      <c r="L10" s="663">
        <f t="shared" si="0"/>
        <v>0.84000000000000008</v>
      </c>
      <c r="M10" s="663">
        <f t="shared" si="0"/>
        <v>8.870000000000001</v>
      </c>
      <c r="N10" s="663">
        <f t="shared" si="0"/>
        <v>260</v>
      </c>
      <c r="O10" s="664">
        <f t="shared" si="0"/>
        <v>2.97</v>
      </c>
      <c r="P10" s="666">
        <f t="shared" si="0"/>
        <v>485.11999999999995</v>
      </c>
      <c r="Q10" s="663">
        <f t="shared" si="0"/>
        <v>533.28</v>
      </c>
      <c r="R10" s="663">
        <f t="shared" si="0"/>
        <v>84.94</v>
      </c>
      <c r="S10" s="663">
        <f t="shared" si="0"/>
        <v>4.13</v>
      </c>
      <c r="T10" s="663">
        <f t="shared" si="0"/>
        <v>771.09</v>
      </c>
      <c r="U10" s="663">
        <f t="shared" si="0"/>
        <v>2.2000000000000002E-2</v>
      </c>
      <c r="V10" s="663">
        <f t="shared" si="0"/>
        <v>3.7000000000000005E-2</v>
      </c>
      <c r="W10" s="667">
        <f t="shared" si="0"/>
        <v>7.0000000000000007E-2</v>
      </c>
    </row>
    <row r="11" spans="1:23" s="16" customFormat="1" ht="39" customHeight="1" thickBot="1" x14ac:dyDescent="0.3">
      <c r="A11" s="114"/>
      <c r="B11" s="668"/>
      <c r="C11" s="669"/>
      <c r="D11" s="365" t="s">
        <v>21</v>
      </c>
      <c r="E11" s="670"/>
      <c r="F11" s="668"/>
      <c r="G11" s="671"/>
      <c r="H11" s="672"/>
      <c r="I11" s="673"/>
      <c r="J11" s="674">
        <f>J10/23.5</f>
        <v>23.855744680851064</v>
      </c>
      <c r="K11" s="671"/>
      <c r="L11" s="671"/>
      <c r="M11" s="672"/>
      <c r="N11" s="672"/>
      <c r="O11" s="673"/>
      <c r="P11" s="675"/>
      <c r="Q11" s="672"/>
      <c r="R11" s="672"/>
      <c r="S11" s="672"/>
      <c r="T11" s="672"/>
      <c r="U11" s="672"/>
      <c r="V11" s="672"/>
      <c r="W11" s="676"/>
    </row>
    <row r="12" spans="1:23" s="16" customFormat="1" ht="39" customHeight="1" x14ac:dyDescent="0.25">
      <c r="A12" s="154" t="s">
        <v>7</v>
      </c>
      <c r="B12" s="147">
        <v>13</v>
      </c>
      <c r="C12" s="417" t="s">
        <v>8</v>
      </c>
      <c r="D12" s="715" t="s">
        <v>58</v>
      </c>
      <c r="E12" s="572">
        <v>60</v>
      </c>
      <c r="F12" s="417"/>
      <c r="G12" s="274">
        <v>1.1200000000000001</v>
      </c>
      <c r="H12" s="37">
        <v>4.2699999999999996</v>
      </c>
      <c r="I12" s="233">
        <v>6.02</v>
      </c>
      <c r="J12" s="334">
        <v>68.62</v>
      </c>
      <c r="K12" s="303">
        <v>0.03</v>
      </c>
      <c r="L12" s="299">
        <v>0.04</v>
      </c>
      <c r="M12" s="93">
        <v>3.29</v>
      </c>
      <c r="N12" s="93">
        <v>450</v>
      </c>
      <c r="O12" s="94">
        <v>0</v>
      </c>
      <c r="P12" s="303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25">
      <c r="A13" s="114"/>
      <c r="B13" s="145">
        <v>138</v>
      </c>
      <c r="C13" s="340" t="s">
        <v>9</v>
      </c>
      <c r="D13" s="699" t="s">
        <v>176</v>
      </c>
      <c r="E13" s="768">
        <v>200</v>
      </c>
      <c r="F13" s="144"/>
      <c r="G13" s="253">
        <v>6.03</v>
      </c>
      <c r="H13" s="13">
        <v>6.38</v>
      </c>
      <c r="I13" s="43">
        <v>11.17</v>
      </c>
      <c r="J13" s="145">
        <v>126.47</v>
      </c>
      <c r="K13" s="253">
        <v>0.08</v>
      </c>
      <c r="L13" s="80">
        <v>0.08</v>
      </c>
      <c r="M13" s="13">
        <v>5.73</v>
      </c>
      <c r="N13" s="13">
        <v>120</v>
      </c>
      <c r="O13" s="43">
        <v>0.02</v>
      </c>
      <c r="P13" s="253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25">
      <c r="A14" s="116"/>
      <c r="B14" s="203">
        <v>148</v>
      </c>
      <c r="C14" s="216" t="s">
        <v>10</v>
      </c>
      <c r="D14" s="388" t="s">
        <v>113</v>
      </c>
      <c r="E14" s="729">
        <v>90</v>
      </c>
      <c r="F14" s="143"/>
      <c r="G14" s="252">
        <v>19.52</v>
      </c>
      <c r="H14" s="15">
        <v>10.17</v>
      </c>
      <c r="I14" s="41">
        <v>5.89</v>
      </c>
      <c r="J14" s="272">
        <v>193.12</v>
      </c>
      <c r="K14" s="252">
        <v>0.11</v>
      </c>
      <c r="L14" s="17">
        <v>0.16</v>
      </c>
      <c r="M14" s="15">
        <v>1.57</v>
      </c>
      <c r="N14" s="15">
        <v>300</v>
      </c>
      <c r="O14" s="41">
        <v>0.44</v>
      </c>
      <c r="P14" s="252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25">
      <c r="A15" s="116"/>
      <c r="B15" s="143">
        <v>253</v>
      </c>
      <c r="C15" s="216" t="s">
        <v>64</v>
      </c>
      <c r="D15" s="388" t="s">
        <v>121</v>
      </c>
      <c r="E15" s="729">
        <v>150</v>
      </c>
      <c r="F15" s="143"/>
      <c r="G15" s="263">
        <v>4.3</v>
      </c>
      <c r="H15" s="84">
        <v>4.24</v>
      </c>
      <c r="I15" s="221">
        <v>18.77</v>
      </c>
      <c r="J15" s="405">
        <v>129.54</v>
      </c>
      <c r="K15" s="263">
        <v>0.11</v>
      </c>
      <c r="L15" s="222">
        <v>0.06</v>
      </c>
      <c r="M15" s="84">
        <v>0</v>
      </c>
      <c r="N15" s="84">
        <v>10</v>
      </c>
      <c r="O15" s="221">
        <v>0.06</v>
      </c>
      <c r="P15" s="263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1">
        <v>0.01</v>
      </c>
    </row>
    <row r="16" spans="1:23" s="16" customFormat="1" ht="42.75" customHeight="1" x14ac:dyDescent="0.25">
      <c r="A16" s="116"/>
      <c r="B16" s="224">
        <v>100</v>
      </c>
      <c r="C16" s="218" t="s">
        <v>88</v>
      </c>
      <c r="D16" s="161" t="s">
        <v>86</v>
      </c>
      <c r="E16" s="143">
        <v>200</v>
      </c>
      <c r="F16" s="407"/>
      <c r="G16" s="291">
        <v>0.15</v>
      </c>
      <c r="H16" s="20">
        <v>0.04</v>
      </c>
      <c r="I16" s="46">
        <v>12.83</v>
      </c>
      <c r="J16" s="206">
        <v>52.45</v>
      </c>
      <c r="K16" s="252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2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2">
        <v>3.42</v>
      </c>
      <c r="H17" s="15">
        <v>0.36</v>
      </c>
      <c r="I17" s="41">
        <v>22.14</v>
      </c>
      <c r="J17" s="203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2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2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2">
        <v>1.65</v>
      </c>
      <c r="H18" s="15">
        <v>0.3</v>
      </c>
      <c r="I18" s="41">
        <v>10.050000000000001</v>
      </c>
      <c r="J18" s="203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2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25">
      <c r="A19" s="115"/>
      <c r="B19" s="389"/>
      <c r="C19" s="237"/>
      <c r="D19" s="322" t="s">
        <v>20</v>
      </c>
      <c r="E19" s="398">
        <f>SUM(E12:E18)</f>
        <v>770</v>
      </c>
      <c r="F19" s="285"/>
      <c r="G19" s="213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3">
      <c r="A20" s="155"/>
      <c r="B20" s="149"/>
      <c r="C20" s="141"/>
      <c r="D20" s="365" t="s">
        <v>21</v>
      </c>
      <c r="E20" s="522"/>
      <c r="F20" s="503"/>
      <c r="G20" s="832"/>
      <c r="H20" s="833"/>
      <c r="I20" s="834"/>
      <c r="J20" s="427">
        <f>J19/23.5</f>
        <v>30.870212765957447</v>
      </c>
      <c r="K20" s="832"/>
      <c r="L20" s="835"/>
      <c r="M20" s="833"/>
      <c r="N20" s="833"/>
      <c r="O20" s="834"/>
      <c r="P20" s="832"/>
      <c r="Q20" s="833"/>
      <c r="R20" s="833"/>
      <c r="S20" s="833"/>
      <c r="T20" s="833"/>
      <c r="U20" s="833"/>
      <c r="V20" s="833"/>
      <c r="W20" s="834"/>
    </row>
    <row r="21" spans="1:23" x14ac:dyDescent="0.2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.75" x14ac:dyDescent="0.25">
      <c r="C22" s="11"/>
      <c r="D22" s="25"/>
      <c r="E22" s="26"/>
      <c r="F22" s="11"/>
      <c r="G22" s="11"/>
      <c r="H22" s="11"/>
      <c r="I22" s="11"/>
    </row>
    <row r="23" spans="1:23" ht="18.75" x14ac:dyDescent="0.25">
      <c r="C23" s="11"/>
      <c r="D23" s="25"/>
      <c r="E23" s="26"/>
      <c r="F23" s="11"/>
      <c r="G23" s="11"/>
      <c r="H23" s="11"/>
      <c r="I23" s="11"/>
    </row>
    <row r="24" spans="1:23" ht="18.75" x14ac:dyDescent="0.25">
      <c r="C24" s="11"/>
      <c r="D24" s="25"/>
      <c r="E24" s="26"/>
      <c r="F24" s="11"/>
      <c r="G24" s="11"/>
      <c r="H24" s="11"/>
      <c r="I24" s="11"/>
    </row>
    <row r="25" spans="1:23" ht="18.75" x14ac:dyDescent="0.25">
      <c r="C25" s="11"/>
      <c r="D25" s="25"/>
      <c r="E25" s="26"/>
      <c r="F25" s="11"/>
      <c r="G25" s="11"/>
      <c r="H25" s="11"/>
      <c r="I25" s="11"/>
    </row>
    <row r="26" spans="1:23" x14ac:dyDescent="0.25">
      <c r="C26" s="11"/>
      <c r="D26" s="11"/>
      <c r="E26" s="11"/>
      <c r="F26" s="11"/>
      <c r="G26" s="11"/>
      <c r="H26" s="11"/>
      <c r="I26" s="11"/>
    </row>
    <row r="27" spans="1:23" x14ac:dyDescent="0.25">
      <c r="C27" s="11"/>
      <c r="D27" s="11"/>
      <c r="E27" s="11"/>
      <c r="F27" s="11"/>
      <c r="G27" s="11"/>
      <c r="H27" s="11"/>
      <c r="I27" s="11"/>
    </row>
    <row r="28" spans="1:23" x14ac:dyDescent="0.25">
      <c r="C28" s="11"/>
      <c r="D28" s="11"/>
      <c r="E28" s="11"/>
      <c r="F28" s="11"/>
      <c r="G28" s="11"/>
      <c r="H28" s="11"/>
      <c r="I28" s="11"/>
    </row>
    <row r="29" spans="1:23" x14ac:dyDescent="0.25">
      <c r="C29" s="11"/>
      <c r="D29" s="11"/>
      <c r="E29" s="11"/>
      <c r="F29" s="11"/>
      <c r="G29" s="11"/>
      <c r="H29" s="11"/>
      <c r="I29" s="11"/>
    </row>
    <row r="30" spans="1:23" x14ac:dyDescent="0.25">
      <c r="C30" s="11"/>
      <c r="D30" s="11"/>
      <c r="E30" s="11"/>
      <c r="F30" s="11"/>
      <c r="G30" s="11"/>
      <c r="H30" s="11"/>
      <c r="I30" s="11"/>
    </row>
    <row r="31" spans="1:23" x14ac:dyDescent="0.25">
      <c r="C31" s="11"/>
      <c r="D31" s="11"/>
      <c r="E31" s="11"/>
      <c r="F31" s="11"/>
      <c r="G31" s="11"/>
      <c r="H31" s="11"/>
      <c r="I31" s="11"/>
    </row>
    <row r="32" spans="1:23" x14ac:dyDescent="0.2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5" x14ac:dyDescent="0.25"/>
  <cols>
    <col min="1" max="1" width="19.7109375" customWidth="1"/>
    <col min="2" max="2" width="19.7109375" style="919" customWidth="1"/>
    <col min="3" max="3" width="16.14062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86"/>
      <c r="C4" s="112" t="s">
        <v>39</v>
      </c>
      <c r="D4" s="111"/>
      <c r="E4" s="170"/>
      <c r="F4" s="106"/>
      <c r="G4" s="112"/>
      <c r="H4" s="880" t="s">
        <v>22</v>
      </c>
      <c r="I4" s="881"/>
      <c r="J4" s="882"/>
      <c r="K4" s="201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46.5" thickBot="1" x14ac:dyDescent="0.3">
      <c r="A5" s="151" t="s">
        <v>0</v>
      </c>
      <c r="B5" s="87"/>
      <c r="C5" s="113" t="s">
        <v>40</v>
      </c>
      <c r="D5" s="344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20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2.25" customHeight="1" x14ac:dyDescent="0.25">
      <c r="A6" s="608"/>
      <c r="B6" s="147"/>
      <c r="C6" s="442">
        <v>28</v>
      </c>
      <c r="D6" s="443" t="s">
        <v>19</v>
      </c>
      <c r="E6" s="443" t="s">
        <v>152</v>
      </c>
      <c r="F6" s="420">
        <v>60</v>
      </c>
      <c r="G6" s="507"/>
      <c r="H6" s="360">
        <v>0.48</v>
      </c>
      <c r="I6" s="49">
        <v>0.6</v>
      </c>
      <c r="J6" s="50">
        <v>1.56</v>
      </c>
      <c r="K6" s="356">
        <v>8.4</v>
      </c>
      <c r="L6" s="533">
        <v>0.02</v>
      </c>
      <c r="M6" s="362">
        <v>0.02</v>
      </c>
      <c r="N6" s="49">
        <v>6</v>
      </c>
      <c r="O6" s="49">
        <v>10</v>
      </c>
      <c r="P6" s="50">
        <v>0</v>
      </c>
      <c r="Q6" s="36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25">
      <c r="A7" s="82" t="s">
        <v>6</v>
      </c>
      <c r="B7" s="143"/>
      <c r="C7" s="109">
        <v>88</v>
      </c>
      <c r="D7" s="161" t="s">
        <v>10</v>
      </c>
      <c r="E7" s="302" t="s">
        <v>181</v>
      </c>
      <c r="F7" s="239">
        <v>90</v>
      </c>
      <c r="G7" s="109"/>
      <c r="H7" s="263">
        <v>18</v>
      </c>
      <c r="I7" s="84">
        <v>16.5</v>
      </c>
      <c r="J7" s="221">
        <v>2.89</v>
      </c>
      <c r="K7" s="405">
        <v>232.8</v>
      </c>
      <c r="L7" s="406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25">
      <c r="A8" s="609"/>
      <c r="B8" s="194" t="s">
        <v>74</v>
      </c>
      <c r="C8" s="194">
        <v>50</v>
      </c>
      <c r="D8" s="187" t="s">
        <v>64</v>
      </c>
      <c r="E8" s="552" t="s">
        <v>96</v>
      </c>
      <c r="F8" s="194">
        <v>150</v>
      </c>
      <c r="G8" s="573"/>
      <c r="H8" s="582">
        <v>3.28</v>
      </c>
      <c r="I8" s="553">
        <v>7.81</v>
      </c>
      <c r="J8" s="583">
        <v>21.57</v>
      </c>
      <c r="K8" s="584">
        <v>170.22</v>
      </c>
      <c r="L8" s="582">
        <v>0.13</v>
      </c>
      <c r="M8" s="553">
        <v>0.11</v>
      </c>
      <c r="N8" s="553">
        <v>11.16</v>
      </c>
      <c r="O8" s="553">
        <v>50</v>
      </c>
      <c r="P8" s="583">
        <v>0.15</v>
      </c>
      <c r="Q8" s="1062">
        <v>39.840000000000003</v>
      </c>
      <c r="R8" s="553">
        <v>90.51</v>
      </c>
      <c r="S8" s="553">
        <v>30.49</v>
      </c>
      <c r="T8" s="553">
        <v>1.1299999999999999</v>
      </c>
      <c r="U8" s="553">
        <v>680.36</v>
      </c>
      <c r="V8" s="553">
        <v>8.0000000000000002E-3</v>
      </c>
      <c r="W8" s="553">
        <v>1E-3</v>
      </c>
      <c r="X8" s="454">
        <v>0.04</v>
      </c>
    </row>
    <row r="9" spans="1:24" s="16" customFormat="1" ht="37.5" customHeight="1" x14ac:dyDescent="0.25">
      <c r="A9" s="609"/>
      <c r="B9" s="195" t="s">
        <v>75</v>
      </c>
      <c r="C9" s="177">
        <v>141</v>
      </c>
      <c r="D9" s="479" t="s">
        <v>64</v>
      </c>
      <c r="E9" s="752" t="s">
        <v>164</v>
      </c>
      <c r="F9" s="587">
        <v>150</v>
      </c>
      <c r="G9" s="177"/>
      <c r="H9" s="254">
        <v>4.0999999999999996</v>
      </c>
      <c r="I9" s="67">
        <v>5.51</v>
      </c>
      <c r="J9" s="119">
        <v>25.26</v>
      </c>
      <c r="K9" s="425">
        <v>166.85</v>
      </c>
      <c r="L9" s="254">
        <v>0.15</v>
      </c>
      <c r="M9" s="67">
        <v>0.11</v>
      </c>
      <c r="N9" s="67">
        <v>13.61</v>
      </c>
      <c r="O9" s="67">
        <v>30</v>
      </c>
      <c r="P9" s="119">
        <v>0.09</v>
      </c>
      <c r="Q9" s="953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2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2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2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2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61">
        <v>0</v>
      </c>
    </row>
    <row r="13" spans="1:24" s="16" customFormat="1" ht="37.5" customHeight="1" x14ac:dyDescent="0.25">
      <c r="A13" s="114"/>
      <c r="B13" s="194" t="s">
        <v>74</v>
      </c>
      <c r="C13" s="176"/>
      <c r="D13" s="552"/>
      <c r="E13" s="352" t="s">
        <v>20</v>
      </c>
      <c r="F13" s="311">
        <f>F6+F7+F8+F10+F11+F12</f>
        <v>540</v>
      </c>
      <c r="G13" s="509"/>
      <c r="H13" s="452">
        <f t="shared" ref="G13:X13" si="0">H6+H7+H8+H10+H11+H12</f>
        <v>24.970000000000002</v>
      </c>
      <c r="I13" s="453">
        <f t="shared" si="0"/>
        <v>25.31</v>
      </c>
      <c r="J13" s="454">
        <f t="shared" si="0"/>
        <v>58.749999999999993</v>
      </c>
      <c r="K13" s="499">
        <f t="shared" si="0"/>
        <v>557.50000000000011</v>
      </c>
      <c r="L13" s="452">
        <f t="shared" si="0"/>
        <v>0.25</v>
      </c>
      <c r="M13" s="453">
        <f t="shared" si="0"/>
        <v>0.29000000000000004</v>
      </c>
      <c r="N13" s="453">
        <f t="shared" si="0"/>
        <v>17.71</v>
      </c>
      <c r="O13" s="453">
        <f t="shared" si="0"/>
        <v>60</v>
      </c>
      <c r="P13" s="454">
        <f t="shared" si="0"/>
        <v>0.15</v>
      </c>
      <c r="Q13" s="529">
        <f t="shared" si="0"/>
        <v>75.349999999999994</v>
      </c>
      <c r="R13" s="453">
        <f t="shared" si="0"/>
        <v>329.46999999999997</v>
      </c>
      <c r="S13" s="453">
        <f t="shared" si="0"/>
        <v>73.13</v>
      </c>
      <c r="T13" s="453">
        <f t="shared" si="0"/>
        <v>4.9800000000000004</v>
      </c>
      <c r="U13" s="453">
        <f t="shared" si="0"/>
        <v>1166.06</v>
      </c>
      <c r="V13" s="453">
        <f t="shared" si="0"/>
        <v>1.7000000000000001E-2</v>
      </c>
      <c r="W13" s="453">
        <f t="shared" si="0"/>
        <v>3.0000000000000001E-3</v>
      </c>
      <c r="X13" s="605">
        <f t="shared" si="0"/>
        <v>2.9990000000000001</v>
      </c>
    </row>
    <row r="14" spans="1:24" s="16" customFormat="1" ht="37.5" customHeight="1" x14ac:dyDescent="0.25">
      <c r="A14" s="114"/>
      <c r="B14" s="195" t="s">
        <v>75</v>
      </c>
      <c r="C14" s="177"/>
      <c r="D14" s="479"/>
      <c r="E14" s="353" t="s">
        <v>20</v>
      </c>
      <c r="F14" s="309">
        <f>F6+F7+F9+F10+F11+F12</f>
        <v>540</v>
      </c>
      <c r="G14" s="312"/>
      <c r="H14" s="1011">
        <f t="shared" ref="G14:X14" si="1">H6+H7+H9+H10+H11+H12</f>
        <v>25.79</v>
      </c>
      <c r="I14" s="1012">
        <f t="shared" si="1"/>
        <v>23.009999999999998</v>
      </c>
      <c r="J14" s="1010">
        <f t="shared" si="1"/>
        <v>62.440000000000005</v>
      </c>
      <c r="K14" s="487">
        <f t="shared" si="1"/>
        <v>554.13</v>
      </c>
      <c r="L14" s="1011">
        <f t="shared" si="1"/>
        <v>0.27</v>
      </c>
      <c r="M14" s="1012">
        <f t="shared" si="1"/>
        <v>0.29000000000000004</v>
      </c>
      <c r="N14" s="1012">
        <f t="shared" si="1"/>
        <v>20.16</v>
      </c>
      <c r="O14" s="1012">
        <f t="shared" si="1"/>
        <v>40</v>
      </c>
      <c r="P14" s="1010">
        <f t="shared" si="1"/>
        <v>0.09</v>
      </c>
      <c r="Q14" s="1063">
        <f t="shared" si="1"/>
        <v>83.589999999999989</v>
      </c>
      <c r="R14" s="1012">
        <f t="shared" si="1"/>
        <v>343.46999999999997</v>
      </c>
      <c r="S14" s="1012">
        <f t="shared" si="1"/>
        <v>77.95</v>
      </c>
      <c r="T14" s="1012">
        <f t="shared" si="1"/>
        <v>5.2299999999999995</v>
      </c>
      <c r="U14" s="1012">
        <f t="shared" si="1"/>
        <v>1291.0999999999999</v>
      </c>
      <c r="V14" s="1012">
        <f t="shared" si="1"/>
        <v>1.6E-2</v>
      </c>
      <c r="W14" s="1012">
        <f t="shared" si="1"/>
        <v>3.0000000000000001E-3</v>
      </c>
      <c r="X14" s="536">
        <f t="shared" si="1"/>
        <v>3.0089999999999999</v>
      </c>
    </row>
    <row r="15" spans="1:24" s="16" customFormat="1" ht="37.5" customHeight="1" x14ac:dyDescent="0.25">
      <c r="A15" s="114"/>
      <c r="B15" s="194" t="s">
        <v>74</v>
      </c>
      <c r="C15" s="176"/>
      <c r="D15" s="552"/>
      <c r="E15" s="352" t="s">
        <v>21</v>
      </c>
      <c r="F15" s="194"/>
      <c r="G15" s="739"/>
      <c r="H15" s="358"/>
      <c r="I15" s="68"/>
      <c r="J15" s="349"/>
      <c r="K15" s="400">
        <f>K13/23.5</f>
        <v>23.723404255319153</v>
      </c>
      <c r="L15" s="358"/>
      <c r="M15" s="68"/>
      <c r="N15" s="68"/>
      <c r="O15" s="68"/>
      <c r="P15" s="349"/>
      <c r="Q15" s="1064"/>
      <c r="R15" s="68"/>
      <c r="S15" s="68"/>
      <c r="T15" s="68"/>
      <c r="U15" s="68"/>
      <c r="V15" s="68"/>
      <c r="W15" s="68"/>
      <c r="X15" s="349"/>
    </row>
    <row r="16" spans="1:24" s="16" customFormat="1" ht="37.5" customHeight="1" thickBot="1" x14ac:dyDescent="0.3">
      <c r="A16" s="114"/>
      <c r="B16" s="195" t="s">
        <v>75</v>
      </c>
      <c r="C16" s="178"/>
      <c r="D16" s="599"/>
      <c r="E16" s="747" t="s">
        <v>21</v>
      </c>
      <c r="F16" s="197"/>
      <c r="G16" s="737"/>
      <c r="H16" s="359"/>
      <c r="I16" s="350"/>
      <c r="J16" s="351"/>
      <c r="K16" s="361">
        <f>K14/23.5</f>
        <v>23.58</v>
      </c>
      <c r="L16" s="359"/>
      <c r="M16" s="350"/>
      <c r="N16" s="350"/>
      <c r="O16" s="350"/>
      <c r="P16" s="351"/>
      <c r="Q16" s="1065"/>
      <c r="R16" s="350"/>
      <c r="S16" s="350"/>
      <c r="T16" s="350"/>
      <c r="U16" s="350"/>
      <c r="V16" s="350"/>
      <c r="W16" s="350"/>
      <c r="X16" s="351"/>
    </row>
    <row r="17" spans="1:24" s="16" customFormat="1" ht="37.5" customHeight="1" x14ac:dyDescent="0.25">
      <c r="A17" s="154" t="s">
        <v>7</v>
      </c>
      <c r="B17" s="417"/>
      <c r="C17" s="861">
        <v>28</v>
      </c>
      <c r="D17" s="753" t="s">
        <v>19</v>
      </c>
      <c r="E17" s="754" t="s">
        <v>145</v>
      </c>
      <c r="F17" s="755">
        <v>60</v>
      </c>
      <c r="G17" s="612"/>
      <c r="H17" s="47">
        <v>0.48</v>
      </c>
      <c r="I17" s="37">
        <v>0.6</v>
      </c>
      <c r="J17" s="48">
        <v>1.56</v>
      </c>
      <c r="K17" s="235">
        <v>8.4</v>
      </c>
      <c r="L17" s="291">
        <v>0.02</v>
      </c>
      <c r="M17" s="20">
        <v>0.02</v>
      </c>
      <c r="N17" s="20">
        <v>6</v>
      </c>
      <c r="O17" s="20">
        <v>10</v>
      </c>
      <c r="P17" s="21">
        <v>0</v>
      </c>
      <c r="Q17" s="36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25">
      <c r="A18" s="114"/>
      <c r="B18" s="160"/>
      <c r="C18" s="156">
        <v>33</v>
      </c>
      <c r="D18" s="191" t="s">
        <v>9</v>
      </c>
      <c r="E18" s="230" t="s">
        <v>59</v>
      </c>
      <c r="F18" s="298">
        <v>200</v>
      </c>
      <c r="G18" s="160"/>
      <c r="H18" s="253">
        <v>6.2</v>
      </c>
      <c r="I18" s="13">
        <v>6.38</v>
      </c>
      <c r="J18" s="43">
        <v>12.3</v>
      </c>
      <c r="K18" s="110">
        <v>131.76</v>
      </c>
      <c r="L18" s="253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3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25">
      <c r="A19" s="116"/>
      <c r="B19" s="160"/>
      <c r="C19" s="156">
        <v>321</v>
      </c>
      <c r="D19" s="191" t="s">
        <v>10</v>
      </c>
      <c r="E19" s="230" t="s">
        <v>182</v>
      </c>
      <c r="F19" s="298">
        <v>90</v>
      </c>
      <c r="G19" s="160"/>
      <c r="H19" s="252">
        <v>19.78</v>
      </c>
      <c r="I19" s="15">
        <v>24.51</v>
      </c>
      <c r="J19" s="41">
        <v>2.52</v>
      </c>
      <c r="K19" s="273">
        <v>312.27999999999997</v>
      </c>
      <c r="L19" s="252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2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25">
      <c r="A20" s="116"/>
      <c r="B20" s="160"/>
      <c r="C20" s="156">
        <v>65</v>
      </c>
      <c r="D20" s="191" t="s">
        <v>49</v>
      </c>
      <c r="E20" s="230" t="s">
        <v>54</v>
      </c>
      <c r="F20" s="298">
        <v>150</v>
      </c>
      <c r="G20" s="160"/>
      <c r="H20" s="253">
        <v>6.76</v>
      </c>
      <c r="I20" s="13">
        <v>3.93</v>
      </c>
      <c r="J20" s="43">
        <v>41.29</v>
      </c>
      <c r="K20" s="110">
        <v>227.48</v>
      </c>
      <c r="L20" s="253">
        <v>0.08</v>
      </c>
      <c r="M20" s="80">
        <v>0.03</v>
      </c>
      <c r="N20" s="13">
        <v>0</v>
      </c>
      <c r="O20" s="13">
        <v>10</v>
      </c>
      <c r="P20" s="43">
        <v>0.06</v>
      </c>
      <c r="Q20" s="253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25">
      <c r="A21" s="116"/>
      <c r="B21" s="160"/>
      <c r="C21" s="156">
        <v>114</v>
      </c>
      <c r="D21" s="191" t="s">
        <v>46</v>
      </c>
      <c r="E21" s="230" t="s">
        <v>52</v>
      </c>
      <c r="F21" s="298">
        <v>200</v>
      </c>
      <c r="G21" s="160"/>
      <c r="H21" s="252">
        <v>0</v>
      </c>
      <c r="I21" s="15">
        <v>0</v>
      </c>
      <c r="J21" s="41">
        <v>7.27</v>
      </c>
      <c r="K21" s="272">
        <v>28.73</v>
      </c>
      <c r="L21" s="252">
        <v>0</v>
      </c>
      <c r="M21" s="17">
        <v>0</v>
      </c>
      <c r="N21" s="15">
        <v>0</v>
      </c>
      <c r="O21" s="15">
        <v>0</v>
      </c>
      <c r="P21" s="18">
        <v>0</v>
      </c>
      <c r="Q21" s="252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2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5">
        <v>0.01</v>
      </c>
      <c r="N22" s="15">
        <v>0</v>
      </c>
      <c r="O22" s="15">
        <v>0</v>
      </c>
      <c r="P22" s="18">
        <v>0</v>
      </c>
      <c r="Q22" s="252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2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7">
        <v>39.6</v>
      </c>
      <c r="L23" s="291">
        <v>0.03</v>
      </c>
      <c r="M23" s="19">
        <v>0.02</v>
      </c>
      <c r="N23" s="20">
        <v>0</v>
      </c>
      <c r="O23" s="20">
        <v>0</v>
      </c>
      <c r="P23" s="46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25">
      <c r="A24" s="116"/>
      <c r="B24" s="160"/>
      <c r="C24" s="862"/>
      <c r="D24" s="717"/>
      <c r="E24" s="322" t="s">
        <v>20</v>
      </c>
      <c r="F24" s="138">
        <f>SUM(F17:F23)</f>
        <v>740</v>
      </c>
      <c r="G24" s="160"/>
      <c r="H24" s="211">
        <f>SUM(H17:H23)</f>
        <v>36.06</v>
      </c>
      <c r="I24" s="14">
        <f>SUM(I17:I23)</f>
        <v>35.82</v>
      </c>
      <c r="J24" s="44">
        <f>SUM(J17:J23)</f>
        <v>82.82</v>
      </c>
      <c r="K24" s="336">
        <f>SUM(K17:K23)</f>
        <v>795.25</v>
      </c>
      <c r="L24" s="756">
        <f t="shared" ref="L24:X24" si="2">SUM(L17:L23)</f>
        <v>0.29000000000000004</v>
      </c>
      <c r="M24" s="848">
        <f t="shared" si="2"/>
        <v>0.37</v>
      </c>
      <c r="N24" s="757">
        <f t="shared" si="2"/>
        <v>12.33</v>
      </c>
      <c r="O24" s="757">
        <f t="shared" si="2"/>
        <v>220</v>
      </c>
      <c r="P24" s="758">
        <f t="shared" si="2"/>
        <v>0.37</v>
      </c>
      <c r="Q24" s="756">
        <f t="shared" si="2"/>
        <v>263.95</v>
      </c>
      <c r="R24" s="757">
        <f t="shared" si="2"/>
        <v>488.85999999999996</v>
      </c>
      <c r="S24" s="757">
        <f t="shared" si="2"/>
        <v>77.86</v>
      </c>
      <c r="T24" s="757">
        <f t="shared" si="2"/>
        <v>4.75</v>
      </c>
      <c r="U24" s="757">
        <f t="shared" si="2"/>
        <v>863.17</v>
      </c>
      <c r="V24" s="757">
        <f t="shared" si="2"/>
        <v>1.3600000000000001E-2</v>
      </c>
      <c r="W24" s="757">
        <f t="shared" si="2"/>
        <v>5.47E-3</v>
      </c>
      <c r="X24" s="46">
        <f t="shared" si="2"/>
        <v>3.05</v>
      </c>
    </row>
    <row r="25" spans="1:24" s="16" customFormat="1" ht="37.5" customHeight="1" thickBot="1" x14ac:dyDescent="0.3">
      <c r="A25" s="278"/>
      <c r="B25" s="763"/>
      <c r="C25" s="863"/>
      <c r="D25" s="720"/>
      <c r="E25" s="365" t="s">
        <v>21</v>
      </c>
      <c r="F25" s="720"/>
      <c r="G25" s="718"/>
      <c r="H25" s="724"/>
      <c r="I25" s="726"/>
      <c r="J25" s="727"/>
      <c r="K25" s="337">
        <f>K24/23.5</f>
        <v>33.840425531914896</v>
      </c>
      <c r="L25" s="724"/>
      <c r="M25" s="725"/>
      <c r="N25" s="726"/>
      <c r="O25" s="726"/>
      <c r="P25" s="727"/>
      <c r="Q25" s="724"/>
      <c r="R25" s="726"/>
      <c r="S25" s="726"/>
      <c r="T25" s="726"/>
      <c r="U25" s="726"/>
      <c r="V25" s="726"/>
      <c r="W25" s="726"/>
      <c r="X25" s="164"/>
    </row>
    <row r="26" spans="1:24" x14ac:dyDescent="0.2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.75" x14ac:dyDescent="0.25">
      <c r="D27" s="11"/>
      <c r="E27" s="25"/>
      <c r="F27" s="26"/>
      <c r="G27" s="11"/>
      <c r="H27" s="9"/>
      <c r="I27" s="11"/>
      <c r="J27" s="11"/>
    </row>
    <row r="28" spans="1:24" ht="18.75" x14ac:dyDescent="0.2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ht="18.75" x14ac:dyDescent="0.2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.75" x14ac:dyDescent="0.25">
      <c r="D30" s="11"/>
      <c r="E30" s="25"/>
      <c r="F30" s="26"/>
      <c r="G30" s="11"/>
      <c r="H30" s="11"/>
      <c r="I30" s="11"/>
      <c r="J30" s="11"/>
    </row>
    <row r="31" spans="1:24" ht="18.75" x14ac:dyDescent="0.25">
      <c r="D31" s="11"/>
      <c r="E31" s="25"/>
      <c r="F31" s="26"/>
      <c r="G31" s="11"/>
      <c r="H31" s="11"/>
      <c r="I31" s="11"/>
      <c r="J31" s="11"/>
    </row>
    <row r="32" spans="1:24" ht="18.75" x14ac:dyDescent="0.25">
      <c r="D32" s="11"/>
      <c r="E32" s="25"/>
      <c r="F32" s="26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  <row r="39" spans="4:10" x14ac:dyDescent="0.2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5" x14ac:dyDescent="0.25"/>
  <cols>
    <col min="1" max="1" width="20.28515625" customWidth="1"/>
    <col min="2" max="2" width="11.28515625" style="915" customWidth="1"/>
    <col min="3" max="3" width="15.4257812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24" ht="23.25" x14ac:dyDescent="0.3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921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28.5" customHeight="1" thickBot="1" x14ac:dyDescent="0.3">
      <c r="A5" s="151" t="s">
        <v>0</v>
      </c>
      <c r="B5" s="922"/>
      <c r="C5" s="107" t="s">
        <v>40</v>
      </c>
      <c r="D5" s="760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8.25" customHeight="1" x14ac:dyDescent="0.25">
      <c r="A6" s="154" t="s">
        <v>6</v>
      </c>
      <c r="B6" s="165"/>
      <c r="C6" s="147">
        <v>25</v>
      </c>
      <c r="D6" s="715" t="s">
        <v>19</v>
      </c>
      <c r="E6" s="364" t="s">
        <v>50</v>
      </c>
      <c r="F6" s="383">
        <v>150</v>
      </c>
      <c r="G6" s="147"/>
      <c r="H6" s="38">
        <v>0.6</v>
      </c>
      <c r="I6" s="39">
        <v>0.45</v>
      </c>
      <c r="J6" s="42">
        <v>15.45</v>
      </c>
      <c r="K6" s="205">
        <v>70.5</v>
      </c>
      <c r="L6" s="282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25">
      <c r="A7" s="152"/>
      <c r="B7" s="143"/>
      <c r="C7" s="143">
        <v>196</v>
      </c>
      <c r="D7" s="217" t="s">
        <v>94</v>
      </c>
      <c r="E7" s="169" t="s">
        <v>130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6">
        <v>322.83</v>
      </c>
      <c r="L7" s="291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25">
      <c r="A8" s="152"/>
      <c r="B8" s="143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252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25">
      <c r="A9" s="152"/>
      <c r="B9" s="143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25">
      <c r="A10" s="114"/>
      <c r="B10" s="143"/>
      <c r="C10" s="142"/>
      <c r="D10" s="191"/>
      <c r="E10" s="322" t="s">
        <v>20</v>
      </c>
      <c r="F10" s="327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70">
        <f t="shared" si="0"/>
        <v>500.65999999999997</v>
      </c>
      <c r="L10" s="252">
        <f t="shared" si="0"/>
        <v>0.12</v>
      </c>
      <c r="M10" s="252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3">
      <c r="A11" s="114"/>
      <c r="B11" s="143"/>
      <c r="C11" s="363"/>
      <c r="D11" s="762"/>
      <c r="E11" s="365" t="s">
        <v>21</v>
      </c>
      <c r="F11" s="366"/>
      <c r="G11" s="763"/>
      <c r="H11" s="367"/>
      <c r="I11" s="75"/>
      <c r="J11" s="368"/>
      <c r="K11" s="369">
        <f>K10/23.5</f>
        <v>21.304680851063829</v>
      </c>
      <c r="L11" s="371"/>
      <c r="M11" s="367"/>
      <c r="N11" s="75"/>
      <c r="O11" s="75"/>
      <c r="P11" s="76"/>
      <c r="Q11" s="367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25">
      <c r="A12" s="154" t="s">
        <v>7</v>
      </c>
      <c r="B12" s="165"/>
      <c r="C12" s="300">
        <v>133</v>
      </c>
      <c r="D12" s="764" t="s">
        <v>19</v>
      </c>
      <c r="E12" s="765" t="s">
        <v>147</v>
      </c>
      <c r="F12" s="766">
        <v>60</v>
      </c>
      <c r="G12" s="300"/>
      <c r="H12" s="47">
        <v>1.24</v>
      </c>
      <c r="I12" s="37">
        <v>0.21</v>
      </c>
      <c r="J12" s="48">
        <v>6.12</v>
      </c>
      <c r="K12" s="235">
        <v>31.32</v>
      </c>
      <c r="L12" s="274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2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25">
      <c r="A13" s="114"/>
      <c r="B13" s="231"/>
      <c r="C13" s="144">
        <v>32</v>
      </c>
      <c r="D13" s="767" t="s">
        <v>9</v>
      </c>
      <c r="E13" s="699" t="s">
        <v>53</v>
      </c>
      <c r="F13" s="768">
        <v>200</v>
      </c>
      <c r="G13" s="144"/>
      <c r="H13" s="222">
        <v>5.88</v>
      </c>
      <c r="I13" s="84">
        <v>8.82</v>
      </c>
      <c r="J13" s="85">
        <v>9.6</v>
      </c>
      <c r="K13" s="224">
        <v>142.19999999999999</v>
      </c>
      <c r="L13" s="253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3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25">
      <c r="A14" s="114"/>
      <c r="B14" s="194" t="s">
        <v>74</v>
      </c>
      <c r="C14" s="176">
        <v>90</v>
      </c>
      <c r="D14" s="552" t="s">
        <v>10</v>
      </c>
      <c r="E14" s="567" t="s">
        <v>116</v>
      </c>
      <c r="F14" s="589">
        <v>90</v>
      </c>
      <c r="G14" s="176"/>
      <c r="H14" s="262">
        <v>15.51</v>
      </c>
      <c r="I14" s="55">
        <v>15.07</v>
      </c>
      <c r="J14" s="77">
        <v>8.44</v>
      </c>
      <c r="K14" s="354">
        <v>232.47</v>
      </c>
      <c r="L14" s="447">
        <v>0.12</v>
      </c>
      <c r="M14" s="448">
        <v>0.1</v>
      </c>
      <c r="N14" s="448">
        <v>0.74</v>
      </c>
      <c r="O14" s="448">
        <v>10</v>
      </c>
      <c r="P14" s="512">
        <v>0.08</v>
      </c>
      <c r="Q14" s="447">
        <v>14.74</v>
      </c>
      <c r="R14" s="448">
        <v>135.13</v>
      </c>
      <c r="S14" s="448">
        <v>18.04</v>
      </c>
      <c r="T14" s="448">
        <v>1.43</v>
      </c>
      <c r="U14" s="448">
        <v>201.94</v>
      </c>
      <c r="V14" s="448">
        <v>3.0000000000000001E-3</v>
      </c>
      <c r="W14" s="448">
        <v>3.0000000000000001E-3</v>
      </c>
      <c r="X14" s="449">
        <v>7.0000000000000007E-2</v>
      </c>
    </row>
    <row r="15" spans="1:24" s="16" customFormat="1" ht="38.25" customHeight="1" x14ac:dyDescent="0.25">
      <c r="A15" s="116"/>
      <c r="B15" s="195" t="s">
        <v>75</v>
      </c>
      <c r="C15" s="177">
        <v>88</v>
      </c>
      <c r="D15" s="479" t="s">
        <v>10</v>
      </c>
      <c r="E15" s="752" t="s">
        <v>181</v>
      </c>
      <c r="F15" s="587">
        <v>90</v>
      </c>
      <c r="G15" s="177"/>
      <c r="H15" s="357">
        <v>18</v>
      </c>
      <c r="I15" s="58">
        <v>16.5</v>
      </c>
      <c r="J15" s="78">
        <v>2.89</v>
      </c>
      <c r="K15" s="355">
        <v>232.8</v>
      </c>
      <c r="L15" s="440">
        <v>0.05</v>
      </c>
      <c r="M15" s="83">
        <v>0.13</v>
      </c>
      <c r="N15" s="83">
        <v>0.55000000000000004</v>
      </c>
      <c r="O15" s="83">
        <v>0</v>
      </c>
      <c r="P15" s="501">
        <v>0</v>
      </c>
      <c r="Q15" s="440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41">
        <v>5.8999999999999997E-2</v>
      </c>
    </row>
    <row r="16" spans="1:24" s="16" customFormat="1" ht="38.25" customHeight="1" x14ac:dyDescent="0.2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91">
        <v>7.26</v>
      </c>
      <c r="I16" s="20">
        <v>4.96</v>
      </c>
      <c r="J16" s="46">
        <v>31.76</v>
      </c>
      <c r="K16" s="290">
        <v>198.84</v>
      </c>
      <c r="L16" s="291">
        <v>0.19</v>
      </c>
      <c r="M16" s="19">
        <v>0.1</v>
      </c>
      <c r="N16" s="20">
        <v>0</v>
      </c>
      <c r="O16" s="20">
        <v>10</v>
      </c>
      <c r="P16" s="21">
        <v>0.06</v>
      </c>
      <c r="Q16" s="291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25">
      <c r="A17" s="116"/>
      <c r="B17" s="143"/>
      <c r="C17" s="138">
        <v>107</v>
      </c>
      <c r="D17" s="160" t="s">
        <v>18</v>
      </c>
      <c r="E17" s="388" t="s">
        <v>138</v>
      </c>
      <c r="F17" s="196">
        <v>200</v>
      </c>
      <c r="G17" s="138"/>
      <c r="H17" s="252">
        <v>1</v>
      </c>
      <c r="I17" s="15">
        <v>0.2</v>
      </c>
      <c r="J17" s="41">
        <v>20.2</v>
      </c>
      <c r="K17" s="272">
        <v>92</v>
      </c>
      <c r="L17" s="252">
        <v>0.02</v>
      </c>
      <c r="M17" s="17">
        <v>0.02</v>
      </c>
      <c r="N17" s="15">
        <v>4</v>
      </c>
      <c r="O17" s="15">
        <v>0</v>
      </c>
      <c r="P17" s="41">
        <v>0</v>
      </c>
      <c r="Q17" s="252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2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5">
        <v>0.01</v>
      </c>
      <c r="N18" s="15">
        <v>0</v>
      </c>
      <c r="O18" s="15">
        <v>0</v>
      </c>
      <c r="P18" s="18">
        <v>0</v>
      </c>
      <c r="Q18" s="252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2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9">
        <v>39.6</v>
      </c>
      <c r="L19" s="291">
        <v>0.03</v>
      </c>
      <c r="M19" s="19">
        <v>0.02</v>
      </c>
      <c r="N19" s="20">
        <v>0</v>
      </c>
      <c r="O19" s="20">
        <v>0</v>
      </c>
      <c r="P19" s="46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25">
      <c r="A20" s="116"/>
      <c r="B20" s="911"/>
      <c r="C20" s="194"/>
      <c r="D20" s="739"/>
      <c r="E20" s="320" t="s">
        <v>20</v>
      </c>
      <c r="F20" s="538">
        <f>F12+F13+F14+F16+F17+F18+F19</f>
        <v>740</v>
      </c>
      <c r="G20" s="573"/>
      <c r="H20" s="212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2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2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25">
      <c r="A21" s="116"/>
      <c r="B21" s="912"/>
      <c r="C21" s="429"/>
      <c r="D21" s="769"/>
      <c r="E21" s="321" t="s">
        <v>20</v>
      </c>
      <c r="F21" s="536">
        <f>F12+F13+F15+F16+F17+F18+F19</f>
        <v>740</v>
      </c>
      <c r="G21" s="312"/>
      <c r="H21" s="324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7">
        <f t="shared" si="2"/>
        <v>783.76</v>
      </c>
      <c r="L21" s="324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46">
        <f t="shared" si="2"/>
        <v>0.12</v>
      </c>
      <c r="Q21" s="324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25">
      <c r="A22" s="116"/>
      <c r="B22" s="911"/>
      <c r="C22" s="386"/>
      <c r="D22" s="770"/>
      <c r="E22" s="320" t="s">
        <v>21</v>
      </c>
      <c r="F22" s="541"/>
      <c r="G22" s="548"/>
      <c r="H22" s="212"/>
      <c r="I22" s="22"/>
      <c r="J22" s="64"/>
      <c r="K22" s="545">
        <f>K20/23.5</f>
        <v>33.337446808510641</v>
      </c>
      <c r="L22" s="212"/>
      <c r="M22" s="22"/>
      <c r="N22" s="22"/>
      <c r="O22" s="22"/>
      <c r="P22" s="120"/>
      <c r="Q22" s="212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3">
      <c r="A23" s="278"/>
      <c r="B23" s="913"/>
      <c r="C23" s="581"/>
      <c r="D23" s="771"/>
      <c r="E23" s="602" t="s">
        <v>21</v>
      </c>
      <c r="F23" s="772"/>
      <c r="G23" s="773"/>
      <c r="H23" s="774"/>
      <c r="I23" s="775"/>
      <c r="J23" s="776"/>
      <c r="K23" s="466">
        <f>K21/23.5</f>
        <v>33.351489361702129</v>
      </c>
      <c r="L23" s="774"/>
      <c r="M23" s="775"/>
      <c r="N23" s="775"/>
      <c r="O23" s="775"/>
      <c r="P23" s="777"/>
      <c r="Q23" s="774"/>
      <c r="R23" s="775"/>
      <c r="S23" s="775"/>
      <c r="T23" s="775"/>
      <c r="U23" s="775"/>
      <c r="V23" s="775"/>
      <c r="W23" s="775"/>
      <c r="X23" s="776"/>
    </row>
    <row r="24" spans="1:24" x14ac:dyDescent="0.2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25">
      <c r="A25" s="701" t="s">
        <v>143</v>
      </c>
      <c r="B25" s="920"/>
      <c r="C25" s="702"/>
      <c r="D25" s="703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25">
      <c r="A26" s="704" t="s">
        <v>67</v>
      </c>
      <c r="B26" s="916"/>
      <c r="C26" s="705"/>
      <c r="D26" s="705"/>
      <c r="G26" s="11"/>
      <c r="H26" s="9"/>
      <c r="I26" s="11"/>
    </row>
    <row r="27" spans="1:24" ht="18.75" x14ac:dyDescent="0.25">
      <c r="D27" s="11"/>
      <c r="E27" s="25"/>
      <c r="F27" s="26"/>
      <c r="G27" s="11"/>
      <c r="H27" s="11"/>
      <c r="I27" s="11"/>
      <c r="J27" s="11"/>
    </row>
    <row r="28" spans="1:24" ht="18.75" x14ac:dyDescent="0.25">
      <c r="D28" s="11"/>
      <c r="E28" s="25"/>
      <c r="F28" s="26"/>
      <c r="G28" s="11"/>
      <c r="H28" s="11"/>
      <c r="I28" s="11"/>
      <c r="J28" s="11"/>
    </row>
    <row r="29" spans="1:24" ht="18.75" x14ac:dyDescent="0.25">
      <c r="D29" s="11"/>
      <c r="E29" s="25"/>
      <c r="F29" s="26"/>
      <c r="G29" s="11"/>
      <c r="H29" s="11"/>
      <c r="I29" s="11"/>
      <c r="J29" s="11"/>
    </row>
    <row r="30" spans="1:24" ht="18.75" x14ac:dyDescent="0.25">
      <c r="D30" s="11"/>
      <c r="E30" s="25"/>
      <c r="F30" s="26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5" x14ac:dyDescent="0.25"/>
  <cols>
    <col min="1" max="2" width="16.85546875" customWidth="1"/>
    <col min="3" max="3" width="15.710937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8" max="8" width="11.140625" bestFit="1" customWidth="1"/>
    <col min="9" max="9" width="11.28515625" customWidth="1"/>
    <col min="10" max="10" width="14.28515625" customWidth="1"/>
    <col min="11" max="11" width="20.7109375" customWidth="1"/>
    <col min="12" max="12" width="11.28515625" customWidth="1"/>
  </cols>
  <sheetData>
    <row r="2" spans="1:24" ht="23.25" x14ac:dyDescent="0.3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.75" thickBot="1" x14ac:dyDescent="0.3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50"/>
      <c r="C4" s="708" t="s">
        <v>39</v>
      </c>
      <c r="D4" s="778"/>
      <c r="E4" s="779"/>
      <c r="F4" s="707"/>
      <c r="G4" s="708"/>
      <c r="H4" s="1050" t="s">
        <v>22</v>
      </c>
      <c r="I4" s="1051"/>
      <c r="J4" s="1052"/>
      <c r="K4" s="780" t="s">
        <v>23</v>
      </c>
      <c r="L4" s="1033" t="s">
        <v>24</v>
      </c>
      <c r="M4" s="1034"/>
      <c r="N4" s="1035"/>
      <c r="O4" s="1035"/>
      <c r="P4" s="1039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28.5" customHeight="1" thickBot="1" x14ac:dyDescent="0.3">
      <c r="A5" s="151" t="s">
        <v>0</v>
      </c>
      <c r="B5" s="608"/>
      <c r="C5" s="268" t="s">
        <v>40</v>
      </c>
      <c r="D5" s="781" t="s">
        <v>41</v>
      </c>
      <c r="E5" s="268" t="s">
        <v>38</v>
      </c>
      <c r="F5" s="537" t="s">
        <v>26</v>
      </c>
      <c r="G5" s="268" t="s">
        <v>37</v>
      </c>
      <c r="H5" s="537" t="s">
        <v>27</v>
      </c>
      <c r="I5" s="526" t="s">
        <v>28</v>
      </c>
      <c r="J5" s="537" t="s">
        <v>29</v>
      </c>
      <c r="K5" s="782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8.5" customHeight="1" x14ac:dyDescent="0.25">
      <c r="A6" s="150"/>
      <c r="B6" s="86"/>
      <c r="C6" s="610">
        <v>1</v>
      </c>
      <c r="D6" s="417" t="s">
        <v>19</v>
      </c>
      <c r="E6" s="715" t="s">
        <v>12</v>
      </c>
      <c r="F6" s="572">
        <v>20</v>
      </c>
      <c r="G6" s="783"/>
      <c r="H6" s="282">
        <v>4.6399999999999997</v>
      </c>
      <c r="I6" s="39">
        <v>5.9</v>
      </c>
      <c r="J6" s="40">
        <v>0</v>
      </c>
      <c r="K6" s="334">
        <v>72.8</v>
      </c>
      <c r="L6" s="303">
        <v>0.01</v>
      </c>
      <c r="M6" s="93">
        <v>0.06</v>
      </c>
      <c r="N6" s="93">
        <v>140</v>
      </c>
      <c r="O6" s="93">
        <v>0.06</v>
      </c>
      <c r="P6" s="94">
        <v>0.19</v>
      </c>
      <c r="Q6" s="303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25">
      <c r="A7" s="114" t="s">
        <v>6</v>
      </c>
      <c r="B7" s="159"/>
      <c r="C7" s="604">
        <v>80</v>
      </c>
      <c r="D7" s="161" t="s">
        <v>10</v>
      </c>
      <c r="E7" s="339" t="s">
        <v>99</v>
      </c>
      <c r="F7" s="239">
        <v>90</v>
      </c>
      <c r="G7" s="109"/>
      <c r="H7" s="252">
        <v>14.84</v>
      </c>
      <c r="I7" s="15">
        <v>12.69</v>
      </c>
      <c r="J7" s="41">
        <v>4.46</v>
      </c>
      <c r="K7" s="272">
        <v>191.87</v>
      </c>
      <c r="L7" s="252">
        <v>0.06</v>
      </c>
      <c r="M7" s="17">
        <v>0.11</v>
      </c>
      <c r="N7" s="15">
        <v>1.48</v>
      </c>
      <c r="O7" s="15">
        <v>30</v>
      </c>
      <c r="P7" s="41">
        <v>0</v>
      </c>
      <c r="Q7" s="252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25">
      <c r="A8" s="114"/>
      <c r="B8" s="159"/>
      <c r="C8" s="157">
        <v>65</v>
      </c>
      <c r="D8" s="340" t="s">
        <v>64</v>
      </c>
      <c r="E8" s="340" t="s">
        <v>54</v>
      </c>
      <c r="F8" s="144">
        <v>150</v>
      </c>
      <c r="G8" s="108"/>
      <c r="H8" s="253">
        <v>6.76</v>
      </c>
      <c r="I8" s="13">
        <v>3.93</v>
      </c>
      <c r="J8" s="43">
        <v>41.29</v>
      </c>
      <c r="K8" s="110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25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25">
      <c r="A9" s="114"/>
      <c r="B9" s="159"/>
      <c r="C9" s="604">
        <v>160</v>
      </c>
      <c r="D9" s="340" t="s">
        <v>63</v>
      </c>
      <c r="E9" s="699" t="s">
        <v>104</v>
      </c>
      <c r="F9" s="700">
        <v>200</v>
      </c>
      <c r="G9" s="108"/>
      <c r="H9" s="252">
        <v>0.06</v>
      </c>
      <c r="I9" s="15">
        <v>0</v>
      </c>
      <c r="J9" s="41">
        <v>19.25</v>
      </c>
      <c r="K9" s="272">
        <v>76.95</v>
      </c>
      <c r="L9" s="252">
        <v>0</v>
      </c>
      <c r="M9" s="17">
        <v>0</v>
      </c>
      <c r="N9" s="15">
        <v>48</v>
      </c>
      <c r="O9" s="15">
        <v>0</v>
      </c>
      <c r="P9" s="41">
        <v>0</v>
      </c>
      <c r="Q9" s="252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2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2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25">
      <c r="A12" s="114"/>
      <c r="B12" s="159"/>
      <c r="C12" s="604"/>
      <c r="D12" s="161"/>
      <c r="E12" s="322" t="s">
        <v>20</v>
      </c>
      <c r="F12" s="285">
        <f>F6+F7+F8+F9+F10+F11</f>
        <v>500</v>
      </c>
      <c r="G12" s="109"/>
      <c r="H12" s="291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41">
        <f t="shared" si="0"/>
        <v>655.7</v>
      </c>
      <c r="L12" s="291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91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3">
      <c r="A13" s="343"/>
      <c r="B13" s="696"/>
      <c r="C13" s="284"/>
      <c r="D13" s="267"/>
      <c r="E13" s="365" t="s">
        <v>21</v>
      </c>
      <c r="F13" s="146"/>
      <c r="G13" s="219"/>
      <c r="H13" s="259"/>
      <c r="I13" s="163"/>
      <c r="J13" s="164"/>
      <c r="K13" s="342">
        <f>K12/23.5</f>
        <v>27.902127659574472</v>
      </c>
      <c r="L13" s="259"/>
      <c r="M13" s="220"/>
      <c r="N13" s="163"/>
      <c r="O13" s="163"/>
      <c r="P13" s="16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25">
      <c r="A14" s="130" t="s">
        <v>7</v>
      </c>
      <c r="B14" s="130"/>
      <c r="C14" s="422">
        <v>25</v>
      </c>
      <c r="D14" s="288" t="s">
        <v>19</v>
      </c>
      <c r="E14" s="364" t="s">
        <v>50</v>
      </c>
      <c r="F14" s="383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3">
        <v>0.01</v>
      </c>
    </row>
    <row r="15" spans="1:24" s="16" customFormat="1" ht="39" customHeight="1" x14ac:dyDescent="0.25">
      <c r="A15" s="941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3">
        <v>5.78</v>
      </c>
      <c r="I15" s="13">
        <v>5.5</v>
      </c>
      <c r="J15" s="43">
        <v>10.8</v>
      </c>
      <c r="K15" s="110">
        <v>115.7</v>
      </c>
      <c r="L15" s="253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3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25">
      <c r="A16" s="116"/>
      <c r="B16" s="940"/>
      <c r="C16" s="157">
        <v>75</v>
      </c>
      <c r="D16" s="767" t="s">
        <v>10</v>
      </c>
      <c r="E16" s="699" t="s">
        <v>65</v>
      </c>
      <c r="F16" s="768">
        <v>90</v>
      </c>
      <c r="G16" s="144"/>
      <c r="H16" s="346">
        <v>12.86</v>
      </c>
      <c r="I16" s="29">
        <v>1.65</v>
      </c>
      <c r="J16" s="30">
        <v>4.9400000000000004</v>
      </c>
      <c r="K16" s="345">
        <v>84.8</v>
      </c>
      <c r="L16" s="346">
        <v>0.08</v>
      </c>
      <c r="M16" s="346">
        <v>0.09</v>
      </c>
      <c r="N16" s="29">
        <v>1.36</v>
      </c>
      <c r="O16" s="29">
        <v>170</v>
      </c>
      <c r="P16" s="30">
        <v>0.16</v>
      </c>
      <c r="Q16" s="348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25">
      <c r="A17" s="116"/>
      <c r="B17" s="940"/>
      <c r="C17" s="157">
        <v>53</v>
      </c>
      <c r="D17" s="767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25">
      <c r="A18" s="116"/>
      <c r="B18" s="940"/>
      <c r="C18" s="604">
        <v>104</v>
      </c>
      <c r="D18" s="340" t="s">
        <v>18</v>
      </c>
      <c r="E18" s="784" t="s">
        <v>156</v>
      </c>
      <c r="F18" s="700">
        <v>200</v>
      </c>
      <c r="G18" s="108"/>
      <c r="H18" s="252">
        <v>0</v>
      </c>
      <c r="I18" s="15">
        <v>0</v>
      </c>
      <c r="J18" s="41">
        <v>14.16</v>
      </c>
      <c r="K18" s="272">
        <v>55.48</v>
      </c>
      <c r="L18" s="252">
        <v>0.09</v>
      </c>
      <c r="M18" s="15">
        <v>0.1</v>
      </c>
      <c r="N18" s="15">
        <v>2.94</v>
      </c>
      <c r="O18" s="15">
        <v>80</v>
      </c>
      <c r="P18" s="18">
        <v>0.96</v>
      </c>
      <c r="Q18" s="252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25">
      <c r="A19" s="116"/>
      <c r="B19" s="940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3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2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25">
      <c r="A20" s="116"/>
      <c r="B20" s="940"/>
      <c r="C20" s="156">
        <v>120</v>
      </c>
      <c r="D20" s="191" t="s">
        <v>15</v>
      </c>
      <c r="E20" s="160" t="s">
        <v>47</v>
      </c>
      <c r="F20" s="142">
        <v>40</v>
      </c>
      <c r="G20" s="279"/>
      <c r="H20" s="252">
        <v>2.64</v>
      </c>
      <c r="I20" s="15">
        <v>0.48</v>
      </c>
      <c r="J20" s="41">
        <v>16.079999999999998</v>
      </c>
      <c r="K20" s="210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2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25">
      <c r="A21" s="116"/>
      <c r="B21" s="940"/>
      <c r="C21" s="862"/>
      <c r="D21" s="717"/>
      <c r="E21" s="322" t="s">
        <v>20</v>
      </c>
      <c r="F21" s="327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6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1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3">
      <c r="A22" s="278"/>
      <c r="B22" s="382"/>
      <c r="C22" s="863"/>
      <c r="D22" s="720"/>
      <c r="E22" s="365" t="s">
        <v>21</v>
      </c>
      <c r="F22" s="720"/>
      <c r="G22" s="718"/>
      <c r="H22" s="725"/>
      <c r="I22" s="726"/>
      <c r="J22" s="785"/>
      <c r="K22" s="629">
        <f>K21/23.5</f>
        <v>29.911489361702131</v>
      </c>
      <c r="L22" s="725"/>
      <c r="M22" s="725"/>
      <c r="N22" s="726"/>
      <c r="O22" s="726"/>
      <c r="P22" s="785"/>
      <c r="Q22" s="724"/>
      <c r="R22" s="726"/>
      <c r="S22" s="726"/>
      <c r="T22" s="726"/>
      <c r="U22" s="726"/>
      <c r="V22" s="726"/>
      <c r="W22" s="726"/>
      <c r="X22" s="727"/>
    </row>
    <row r="23" spans="1:24" x14ac:dyDescent="0.2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.75" x14ac:dyDescent="0.25">
      <c r="D24" s="11"/>
      <c r="E24" s="25"/>
      <c r="F24" s="26"/>
      <c r="G24" s="11"/>
      <c r="H24" s="9"/>
      <c r="I24" s="11"/>
      <c r="J24" s="11"/>
    </row>
    <row r="25" spans="1:24" ht="18.75" x14ac:dyDescent="0.25">
      <c r="D25" s="11"/>
      <c r="E25" s="25"/>
      <c r="F25" s="26"/>
      <c r="G25" s="11"/>
      <c r="H25" s="11"/>
      <c r="I25" s="11"/>
      <c r="J25" s="11"/>
    </row>
    <row r="26" spans="1:24" ht="18.75" x14ac:dyDescent="0.25">
      <c r="D26" s="11"/>
      <c r="E26" s="25"/>
      <c r="F26" s="26"/>
      <c r="G26" s="11"/>
      <c r="H26" s="11"/>
      <c r="I26" s="11"/>
      <c r="J26" s="11"/>
    </row>
    <row r="27" spans="1:24" ht="18.75" x14ac:dyDescent="0.25">
      <c r="D27" s="11"/>
      <c r="E27" s="25"/>
      <c r="F27" s="26"/>
      <c r="G27" s="11"/>
      <c r="H27" s="11"/>
      <c r="I27" s="11"/>
      <c r="J27" s="11"/>
    </row>
    <row r="28" spans="1:24" ht="18.75" x14ac:dyDescent="0.25">
      <c r="D28" s="11"/>
      <c r="E28" s="25"/>
      <c r="F28" s="26"/>
      <c r="G28" s="11"/>
      <c r="H28" s="11"/>
      <c r="I28" s="11"/>
      <c r="J28" s="11"/>
    </row>
    <row r="29" spans="1:24" ht="18.75" x14ac:dyDescent="0.25">
      <c r="D29" s="11"/>
      <c r="E29" s="25"/>
      <c r="F29" s="26"/>
      <c r="G29" s="11"/>
      <c r="H29" s="11"/>
      <c r="I29" s="11"/>
      <c r="J29" s="11"/>
    </row>
    <row r="30" spans="1:24" x14ac:dyDescent="0.25">
      <c r="D30" s="11"/>
      <c r="E30" s="11"/>
      <c r="F30" s="11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5" x14ac:dyDescent="0.25"/>
  <cols>
    <col min="1" max="1" width="16.85546875" customWidth="1"/>
    <col min="2" max="2" width="14.7109375" style="5" customWidth="1"/>
    <col min="3" max="3" width="15.710937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47" ht="23.25" x14ac:dyDescent="0.3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3">
      <c r="A4" s="150"/>
      <c r="B4" s="127"/>
      <c r="C4" s="858" t="s">
        <v>39</v>
      </c>
      <c r="D4" s="786"/>
      <c r="E4" s="779"/>
      <c r="F4" s="708"/>
      <c r="G4" s="707"/>
      <c r="H4" s="816" t="s">
        <v>22</v>
      </c>
      <c r="I4" s="713"/>
      <c r="J4" s="866"/>
      <c r="K4" s="713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47" s="16" customFormat="1" ht="28.5" customHeight="1" thickBot="1" x14ac:dyDescent="0.3">
      <c r="A5" s="151" t="s">
        <v>0</v>
      </c>
      <c r="B5" s="128"/>
      <c r="C5" s="844" t="s">
        <v>40</v>
      </c>
      <c r="D5" s="760" t="s">
        <v>41</v>
      </c>
      <c r="E5" s="113" t="s">
        <v>38</v>
      </c>
      <c r="F5" s="113" t="s">
        <v>26</v>
      </c>
      <c r="G5" s="107" t="s">
        <v>37</v>
      </c>
      <c r="H5" s="526" t="s">
        <v>27</v>
      </c>
      <c r="I5" s="526" t="s">
        <v>28</v>
      </c>
      <c r="J5" s="526" t="s">
        <v>29</v>
      </c>
      <c r="K5" s="71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47" s="16" customFormat="1" ht="19.5" customHeight="1" x14ac:dyDescent="0.25">
      <c r="A6" s="154" t="s">
        <v>6</v>
      </c>
      <c r="B6" s="1066"/>
      <c r="C6" s="138">
        <v>24</v>
      </c>
      <c r="D6" s="783" t="s">
        <v>19</v>
      </c>
      <c r="E6" s="417" t="s">
        <v>120</v>
      </c>
      <c r="F6" s="316">
        <v>150</v>
      </c>
      <c r="G6" s="417"/>
      <c r="H6" s="38">
        <v>0.6</v>
      </c>
      <c r="I6" s="39">
        <v>0.6</v>
      </c>
      <c r="J6" s="40">
        <v>14.7</v>
      </c>
      <c r="K6" s="347">
        <v>70.5</v>
      </c>
      <c r="L6" s="282">
        <v>0.05</v>
      </c>
      <c r="M6" s="38">
        <v>0.03</v>
      </c>
      <c r="N6" s="39">
        <v>15</v>
      </c>
      <c r="O6" s="39">
        <v>0</v>
      </c>
      <c r="P6" s="40">
        <v>0</v>
      </c>
      <c r="Q6" s="28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25">
      <c r="A7" s="152"/>
      <c r="B7" s="159"/>
      <c r="C7" s="157">
        <v>66</v>
      </c>
      <c r="D7" s="767" t="s">
        <v>62</v>
      </c>
      <c r="E7" s="699" t="s">
        <v>57</v>
      </c>
      <c r="F7" s="768">
        <v>150</v>
      </c>
      <c r="G7" s="144"/>
      <c r="H7" s="17">
        <v>15.59</v>
      </c>
      <c r="I7" s="15">
        <v>16.45</v>
      </c>
      <c r="J7" s="41">
        <v>2.79</v>
      </c>
      <c r="K7" s="203">
        <v>222.36</v>
      </c>
      <c r="L7" s="25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2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25">
      <c r="A8" s="114"/>
      <c r="B8" s="1067" t="s">
        <v>74</v>
      </c>
      <c r="C8" s="538">
        <v>161</v>
      </c>
      <c r="D8" s="187" t="s">
        <v>63</v>
      </c>
      <c r="E8" s="171" t="s">
        <v>198</v>
      </c>
      <c r="F8" s="176">
        <v>200</v>
      </c>
      <c r="G8" s="552"/>
      <c r="H8" s="61">
        <v>6.28</v>
      </c>
      <c r="I8" s="62">
        <v>4.75</v>
      </c>
      <c r="J8" s="63">
        <v>19.59</v>
      </c>
      <c r="K8" s="534">
        <v>130.79</v>
      </c>
      <c r="L8" s="323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3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25">
      <c r="A9" s="114"/>
      <c r="B9" s="1068" t="s">
        <v>76</v>
      </c>
      <c r="C9" s="631">
        <v>116</v>
      </c>
      <c r="D9" s="188" t="s">
        <v>63</v>
      </c>
      <c r="E9" s="173" t="s">
        <v>93</v>
      </c>
      <c r="F9" s="177">
        <v>200</v>
      </c>
      <c r="G9" s="479"/>
      <c r="H9" s="953">
        <v>3.28</v>
      </c>
      <c r="I9" s="67">
        <v>2.56</v>
      </c>
      <c r="J9" s="119">
        <v>11.81</v>
      </c>
      <c r="K9" s="954">
        <v>83.43</v>
      </c>
      <c r="L9" s="254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4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25">
      <c r="A10" s="114"/>
      <c r="B10" s="1069"/>
      <c r="C10" s="158">
        <v>121</v>
      </c>
      <c r="D10" s="191" t="s">
        <v>14</v>
      </c>
      <c r="E10" s="230" t="s">
        <v>51</v>
      </c>
      <c r="F10" s="768">
        <v>40</v>
      </c>
      <c r="G10" s="144"/>
      <c r="H10" s="17">
        <v>3</v>
      </c>
      <c r="I10" s="15">
        <v>1.1599999999999999</v>
      </c>
      <c r="J10" s="41">
        <v>19.920000000000002</v>
      </c>
      <c r="K10" s="203">
        <v>104.8</v>
      </c>
      <c r="L10" s="252">
        <v>0.04</v>
      </c>
      <c r="M10" s="15">
        <v>0.01</v>
      </c>
      <c r="N10" s="15">
        <v>0</v>
      </c>
      <c r="O10" s="15">
        <v>0</v>
      </c>
      <c r="P10" s="41">
        <v>0</v>
      </c>
      <c r="Q10" s="252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25">
      <c r="A11" s="114"/>
      <c r="B11" s="1067" t="s">
        <v>74</v>
      </c>
      <c r="C11" s="956"/>
      <c r="D11" s="739"/>
      <c r="E11" s="320" t="s">
        <v>20</v>
      </c>
      <c r="F11" s="1070">
        <f>F6+F7+F8+F10</f>
        <v>540</v>
      </c>
      <c r="G11" s="1071"/>
      <c r="H11" s="1072">
        <f t="shared" ref="H11:X11" si="0">H6+H7+H8+H10</f>
        <v>25.470000000000002</v>
      </c>
      <c r="I11" s="1073">
        <f t="shared" si="0"/>
        <v>22.96</v>
      </c>
      <c r="J11" s="1074">
        <f t="shared" si="0"/>
        <v>57</v>
      </c>
      <c r="K11" s="1071">
        <f t="shared" si="0"/>
        <v>528.44999999999993</v>
      </c>
      <c r="L11" s="1075">
        <f t="shared" si="0"/>
        <v>0.22</v>
      </c>
      <c r="M11" s="1073">
        <f t="shared" si="0"/>
        <v>0.77</v>
      </c>
      <c r="N11" s="1073">
        <f t="shared" si="0"/>
        <v>16.32</v>
      </c>
      <c r="O11" s="1073">
        <f t="shared" si="0"/>
        <v>240</v>
      </c>
      <c r="P11" s="1074">
        <f t="shared" si="0"/>
        <v>2.83</v>
      </c>
      <c r="Q11" s="1075">
        <f t="shared" si="0"/>
        <v>361.89</v>
      </c>
      <c r="R11" s="1073">
        <f t="shared" si="0"/>
        <v>444.3</v>
      </c>
      <c r="S11" s="1073">
        <f t="shared" si="0"/>
        <v>62.38</v>
      </c>
      <c r="T11" s="1073">
        <f t="shared" si="0"/>
        <v>6.65</v>
      </c>
      <c r="U11" s="1073">
        <f t="shared" si="0"/>
        <v>903.78</v>
      </c>
      <c r="V11" s="1073">
        <f t="shared" si="0"/>
        <v>2.3629999999999998E-2</v>
      </c>
      <c r="W11" s="1073">
        <f t="shared" si="0"/>
        <v>3.6700000000000003E-2</v>
      </c>
      <c r="X11" s="1074">
        <f t="shared" si="0"/>
        <v>0.06</v>
      </c>
    </row>
    <row r="12" spans="1:47" s="16" customFormat="1" ht="26.25" customHeight="1" x14ac:dyDescent="0.25">
      <c r="A12" s="114"/>
      <c r="B12" s="1068" t="s">
        <v>76</v>
      </c>
      <c r="C12" s="955"/>
      <c r="D12" s="557"/>
      <c r="E12" s="321" t="s">
        <v>20</v>
      </c>
      <c r="F12" s="1076">
        <f>F6+F7+F9+F10</f>
        <v>540</v>
      </c>
      <c r="G12" s="1077"/>
      <c r="H12" s="1078">
        <f t="shared" ref="H12:X12" si="1">H6+H7+H9+H10</f>
        <v>22.470000000000002</v>
      </c>
      <c r="I12" s="1079">
        <f t="shared" si="1"/>
        <v>20.77</v>
      </c>
      <c r="J12" s="1080">
        <f t="shared" si="1"/>
        <v>49.22</v>
      </c>
      <c r="K12" s="1077">
        <f t="shared" si="1"/>
        <v>481.09000000000003</v>
      </c>
      <c r="L12" s="1081">
        <f t="shared" si="1"/>
        <v>0.2</v>
      </c>
      <c r="M12" s="1079">
        <f t="shared" si="1"/>
        <v>0.66</v>
      </c>
      <c r="N12" s="1079">
        <f t="shared" si="1"/>
        <v>15.75</v>
      </c>
      <c r="O12" s="1079">
        <f t="shared" si="1"/>
        <v>220</v>
      </c>
      <c r="P12" s="1080">
        <f t="shared" si="1"/>
        <v>2.78</v>
      </c>
      <c r="Q12" s="1081">
        <f t="shared" si="1"/>
        <v>262.42</v>
      </c>
      <c r="R12" s="1079">
        <f t="shared" si="1"/>
        <v>443.65</v>
      </c>
      <c r="S12" s="1079">
        <f t="shared" si="1"/>
        <v>104.44000000000001</v>
      </c>
      <c r="T12" s="1079">
        <f t="shared" si="1"/>
        <v>9.41</v>
      </c>
      <c r="U12" s="1079">
        <f t="shared" si="1"/>
        <v>770.28</v>
      </c>
      <c r="V12" s="1079">
        <f t="shared" si="1"/>
        <v>1.4999999999999999E-2</v>
      </c>
      <c r="W12" s="1079">
        <f t="shared" si="1"/>
        <v>3.5000000000000003E-2</v>
      </c>
      <c r="X12" s="1080">
        <f t="shared" si="1"/>
        <v>0.04</v>
      </c>
    </row>
    <row r="13" spans="1:47" s="16" customFormat="1" ht="23.25" customHeight="1" x14ac:dyDescent="0.25">
      <c r="A13" s="114"/>
      <c r="B13" s="1067" t="s">
        <v>74</v>
      </c>
      <c r="C13" s="956"/>
      <c r="D13" s="739"/>
      <c r="E13" s="320" t="s">
        <v>21</v>
      </c>
      <c r="F13" s="740"/>
      <c r="G13" s="194"/>
      <c r="H13" s="61"/>
      <c r="I13" s="62"/>
      <c r="J13" s="63"/>
      <c r="K13" s="1082"/>
      <c r="L13" s="323"/>
      <c r="M13" s="62"/>
      <c r="N13" s="62"/>
      <c r="O13" s="62"/>
      <c r="P13" s="63"/>
      <c r="Q13" s="323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3">
      <c r="A14" s="114"/>
      <c r="B14" s="1068" t="s">
        <v>76</v>
      </c>
      <c r="C14" s="544"/>
      <c r="D14" s="737"/>
      <c r="E14" s="602" t="s">
        <v>21</v>
      </c>
      <c r="F14" s="178"/>
      <c r="G14" s="197"/>
      <c r="H14" s="646"/>
      <c r="I14" s="174"/>
      <c r="J14" s="175"/>
      <c r="K14" s="645"/>
      <c r="L14" s="325"/>
      <c r="M14" s="174"/>
      <c r="N14" s="174"/>
      <c r="O14" s="174"/>
      <c r="P14" s="175"/>
      <c r="Q14" s="325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3">
      <c r="A15" s="152"/>
      <c r="B15" s="131"/>
      <c r="C15" s="957"/>
      <c r="D15" s="958"/>
      <c r="E15" s="959" t="s">
        <v>21</v>
      </c>
      <c r="F15" s="960"/>
      <c r="G15" s="961"/>
      <c r="H15" s="962"/>
      <c r="I15" s="963"/>
      <c r="J15" s="964"/>
      <c r="K15" s="965">
        <f>K14/23.5</f>
        <v>0</v>
      </c>
      <c r="L15" s="962"/>
      <c r="M15" s="963"/>
      <c r="N15" s="963"/>
      <c r="O15" s="963"/>
      <c r="P15" s="964"/>
      <c r="Q15" s="966"/>
      <c r="R15" s="963"/>
      <c r="S15" s="963"/>
      <c r="T15" s="963"/>
      <c r="U15" s="963"/>
      <c r="V15" s="963"/>
      <c r="W15" s="963"/>
      <c r="X15" s="967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45" customHeight="1" x14ac:dyDescent="0.25">
      <c r="A16" s="154" t="s">
        <v>7</v>
      </c>
      <c r="B16" s="865"/>
      <c r="C16" s="165">
        <v>132</v>
      </c>
      <c r="D16" s="789" t="s">
        <v>19</v>
      </c>
      <c r="E16" s="765" t="s">
        <v>139</v>
      </c>
      <c r="F16" s="790">
        <v>60</v>
      </c>
      <c r="G16" s="301"/>
      <c r="H16" s="282">
        <v>0.75</v>
      </c>
      <c r="I16" s="39">
        <v>5.08</v>
      </c>
      <c r="J16" s="40">
        <v>4.9800000000000004</v>
      </c>
      <c r="K16" s="334">
        <v>68.55</v>
      </c>
      <c r="L16" s="360">
        <v>0.01</v>
      </c>
      <c r="M16" s="362">
        <v>0.02</v>
      </c>
      <c r="N16" s="49">
        <v>3</v>
      </c>
      <c r="O16" s="49">
        <v>0</v>
      </c>
      <c r="P16" s="50">
        <v>0</v>
      </c>
      <c r="Q16" s="362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45" customHeight="1" x14ac:dyDescent="0.25">
      <c r="A17" s="114"/>
      <c r="B17" s="133"/>
      <c r="C17" s="144">
        <v>138</v>
      </c>
      <c r="D17" s="340" t="s">
        <v>9</v>
      </c>
      <c r="E17" s="699" t="s">
        <v>68</v>
      </c>
      <c r="F17" s="700">
        <v>200</v>
      </c>
      <c r="G17" s="108"/>
      <c r="H17" s="253">
        <v>6.03</v>
      </c>
      <c r="I17" s="13">
        <v>6.38</v>
      </c>
      <c r="J17" s="43">
        <v>11.17</v>
      </c>
      <c r="K17" s="110">
        <v>126.47</v>
      </c>
      <c r="L17" s="253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45" customHeight="1" x14ac:dyDescent="0.25">
      <c r="A18" s="116"/>
      <c r="B18" s="133"/>
      <c r="C18" s="144">
        <v>126</v>
      </c>
      <c r="D18" s="340" t="s">
        <v>10</v>
      </c>
      <c r="E18" s="699" t="s">
        <v>165</v>
      </c>
      <c r="F18" s="700">
        <v>90</v>
      </c>
      <c r="G18" s="108"/>
      <c r="H18" s="253">
        <v>18.489999999999998</v>
      </c>
      <c r="I18" s="13">
        <v>18.54</v>
      </c>
      <c r="J18" s="43">
        <v>3.59</v>
      </c>
      <c r="K18" s="110">
        <v>256</v>
      </c>
      <c r="L18" s="253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45" customHeight="1" x14ac:dyDescent="0.25">
      <c r="A19" s="116"/>
      <c r="B19" s="143"/>
      <c r="C19" s="604">
        <v>51</v>
      </c>
      <c r="D19" s="217" t="s">
        <v>64</v>
      </c>
      <c r="E19" s="161" t="s">
        <v>144</v>
      </c>
      <c r="F19" s="604">
        <v>150</v>
      </c>
      <c r="G19" s="180"/>
      <c r="H19" s="987">
        <v>3.33</v>
      </c>
      <c r="I19" s="988">
        <v>3.81</v>
      </c>
      <c r="J19" s="989">
        <v>26.04</v>
      </c>
      <c r="K19" s="990">
        <v>151.12</v>
      </c>
      <c r="L19" s="252">
        <v>0.15</v>
      </c>
      <c r="M19" s="15">
        <v>0.1</v>
      </c>
      <c r="N19" s="15">
        <v>14.03</v>
      </c>
      <c r="O19" s="15">
        <v>20</v>
      </c>
      <c r="P19" s="18">
        <v>0.06</v>
      </c>
      <c r="Q19" s="252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45" customHeight="1" x14ac:dyDescent="0.25">
      <c r="A20" s="116"/>
      <c r="B20" s="133"/>
      <c r="C20" s="144">
        <v>101</v>
      </c>
      <c r="D20" s="340" t="s">
        <v>18</v>
      </c>
      <c r="E20" s="699" t="s">
        <v>69</v>
      </c>
      <c r="F20" s="700">
        <v>200</v>
      </c>
      <c r="G20" s="108"/>
      <c r="H20" s="252">
        <v>0.64</v>
      </c>
      <c r="I20" s="15">
        <v>0.25</v>
      </c>
      <c r="J20" s="41">
        <v>16.059999999999999</v>
      </c>
      <c r="K20" s="272">
        <v>79.849999999999994</v>
      </c>
      <c r="L20" s="252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45" customHeight="1" x14ac:dyDescent="0.2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2">
        <v>1.52</v>
      </c>
      <c r="I21" s="15">
        <v>0.16</v>
      </c>
      <c r="J21" s="41">
        <v>9.84</v>
      </c>
      <c r="K21" s="272">
        <v>47</v>
      </c>
      <c r="L21" s="252">
        <v>0.02</v>
      </c>
      <c r="M21" s="15">
        <v>0.01</v>
      </c>
      <c r="N21" s="15">
        <v>0</v>
      </c>
      <c r="O21" s="15">
        <v>0</v>
      </c>
      <c r="P21" s="18">
        <v>0</v>
      </c>
      <c r="Q21" s="252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45" customHeight="1" x14ac:dyDescent="0.2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2">
        <v>1.32</v>
      </c>
      <c r="I22" s="15">
        <v>0.24</v>
      </c>
      <c r="J22" s="41">
        <v>8.0399999999999991</v>
      </c>
      <c r="K22" s="273">
        <v>39.6</v>
      </c>
      <c r="L22" s="291">
        <v>0.03</v>
      </c>
      <c r="M22" s="19">
        <v>0.02</v>
      </c>
      <c r="N22" s="20">
        <v>0</v>
      </c>
      <c r="O22" s="20">
        <v>0</v>
      </c>
      <c r="P22" s="46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45" customHeight="1" x14ac:dyDescent="0.25">
      <c r="A23" s="116"/>
      <c r="B23" s="133"/>
      <c r="C23" s="238"/>
      <c r="D23" s="160"/>
      <c r="E23" s="322" t="s">
        <v>20</v>
      </c>
      <c r="F23" s="329">
        <f>SUM(F16:F22)</f>
        <v>740</v>
      </c>
      <c r="G23" s="138"/>
      <c r="H23" s="211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6">
        <f>SUM(K16:K22)</f>
        <v>768.59</v>
      </c>
      <c r="L23" s="211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57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3">
      <c r="A24" s="278"/>
      <c r="B24" s="315"/>
      <c r="C24" s="338"/>
      <c r="D24" s="763"/>
      <c r="E24" s="365" t="s">
        <v>21</v>
      </c>
      <c r="F24" s="718"/>
      <c r="G24" s="720"/>
      <c r="H24" s="724"/>
      <c r="I24" s="726"/>
      <c r="J24" s="727"/>
      <c r="K24" s="337">
        <f>K23/23.5</f>
        <v>32.705957446808512</v>
      </c>
      <c r="L24" s="724"/>
      <c r="M24" s="725"/>
      <c r="N24" s="726"/>
      <c r="O24" s="726"/>
      <c r="P24" s="727"/>
      <c r="Q24" s="725"/>
      <c r="R24" s="726"/>
      <c r="S24" s="791"/>
      <c r="T24" s="726"/>
      <c r="U24" s="726"/>
      <c r="V24" s="726"/>
      <c r="W24" s="791"/>
      <c r="X24" s="792"/>
    </row>
    <row r="25" spans="1:47" x14ac:dyDescent="0.2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.75" x14ac:dyDescent="0.25">
      <c r="D26" s="11"/>
      <c r="E26" s="25"/>
      <c r="F26" s="26"/>
      <c r="G26" s="11"/>
      <c r="H26" s="11"/>
      <c r="I26" s="11"/>
      <c r="J26" s="11"/>
    </row>
    <row r="27" spans="1:47" ht="18.75" x14ac:dyDescent="0.25">
      <c r="D27" s="11"/>
      <c r="E27" s="25"/>
      <c r="F27" s="26"/>
      <c r="G27" s="11"/>
      <c r="H27" s="11"/>
      <c r="I27" s="11"/>
      <c r="J27" s="11"/>
    </row>
    <row r="28" spans="1:47" ht="18.75" x14ac:dyDescent="0.25">
      <c r="D28" s="11"/>
      <c r="E28" s="25"/>
      <c r="F28" s="26"/>
      <c r="G28" s="11"/>
      <c r="H28" s="11"/>
      <c r="I28" s="11"/>
      <c r="J28" s="11"/>
    </row>
    <row r="29" spans="1:47" ht="18.75" x14ac:dyDescent="0.25">
      <c r="D29" s="11"/>
      <c r="E29" s="25"/>
      <c r="F29" s="26"/>
      <c r="G29" s="11"/>
      <c r="H29" s="11"/>
      <c r="I29" s="11"/>
      <c r="J29" s="11"/>
    </row>
    <row r="30" spans="1:47" x14ac:dyDescent="0.25">
      <c r="D30" s="11"/>
      <c r="E30" s="11"/>
      <c r="F30" s="11"/>
      <c r="G30" s="11"/>
      <c r="H30" s="11"/>
      <c r="I30" s="11"/>
      <c r="J30" s="11"/>
    </row>
    <row r="31" spans="1:47" x14ac:dyDescent="0.25">
      <c r="D31" s="11"/>
      <c r="E31" s="11"/>
      <c r="F31" s="11"/>
      <c r="G31" s="11"/>
      <c r="H31" s="11"/>
      <c r="I31" s="11"/>
      <c r="J31" s="11"/>
    </row>
    <row r="32" spans="1:47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5" x14ac:dyDescent="0.25"/>
  <cols>
    <col min="1" max="1" width="16.85546875" customWidth="1"/>
    <col min="2" max="2" width="13.7109375" style="5" customWidth="1"/>
    <col min="3" max="3" width="15.710937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3" max="23" width="9.85546875" bestFit="1" customWidth="1"/>
  </cols>
  <sheetData>
    <row r="2" spans="1:24" ht="23.25" x14ac:dyDescent="0.3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127"/>
      <c r="C4" s="707" t="s">
        <v>39</v>
      </c>
      <c r="D4" s="328"/>
      <c r="E4" s="759"/>
      <c r="F4" s="708"/>
      <c r="G4" s="707"/>
      <c r="H4" s="816" t="s">
        <v>22</v>
      </c>
      <c r="I4" s="713"/>
      <c r="J4" s="866"/>
      <c r="K4" s="713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46.5" thickBot="1" x14ac:dyDescent="0.3">
      <c r="A5" s="151" t="s">
        <v>0</v>
      </c>
      <c r="B5" s="128"/>
      <c r="C5" s="107" t="s">
        <v>40</v>
      </c>
      <c r="D5" s="867" t="s">
        <v>41</v>
      </c>
      <c r="E5" s="107" t="s">
        <v>38</v>
      </c>
      <c r="F5" s="113" t="s">
        <v>26</v>
      </c>
      <c r="G5" s="107" t="s">
        <v>37</v>
      </c>
      <c r="H5" s="526" t="s">
        <v>27</v>
      </c>
      <c r="I5" s="526" t="s">
        <v>28</v>
      </c>
      <c r="J5" s="526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526" t="s">
        <v>128</v>
      </c>
    </row>
    <row r="6" spans="1:24" s="16" customFormat="1" ht="19.5" customHeight="1" x14ac:dyDescent="0.25">
      <c r="A6" s="154" t="s">
        <v>6</v>
      </c>
      <c r="B6" s="488"/>
      <c r="C6" s="489">
        <v>1</v>
      </c>
      <c r="D6" s="793" t="s">
        <v>19</v>
      </c>
      <c r="E6" s="738" t="s">
        <v>12</v>
      </c>
      <c r="F6" s="165">
        <v>15</v>
      </c>
      <c r="G6" s="490"/>
      <c r="H6" s="360">
        <v>3.48</v>
      </c>
      <c r="I6" s="49">
        <v>4.43</v>
      </c>
      <c r="J6" s="50">
        <v>0</v>
      </c>
      <c r="K6" s="491">
        <v>54.6</v>
      </c>
      <c r="L6" s="282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25">
      <c r="A7" s="114"/>
      <c r="B7" s="131"/>
      <c r="C7" s="109">
        <v>2</v>
      </c>
      <c r="D7" s="161" t="s">
        <v>19</v>
      </c>
      <c r="E7" s="302" t="s">
        <v>183</v>
      </c>
      <c r="F7" s="143">
        <v>10</v>
      </c>
      <c r="G7" s="223"/>
      <c r="H7" s="291">
        <v>0.08</v>
      </c>
      <c r="I7" s="20">
        <v>7.25</v>
      </c>
      <c r="J7" s="46">
        <v>0.13</v>
      </c>
      <c r="K7" s="445">
        <v>66.099999999999994</v>
      </c>
      <c r="L7" s="252">
        <v>0</v>
      </c>
      <c r="M7" s="15">
        <v>0.01</v>
      </c>
      <c r="N7" s="15">
        <v>0</v>
      </c>
      <c r="O7" s="15">
        <v>50</v>
      </c>
      <c r="P7" s="18">
        <v>0.13</v>
      </c>
      <c r="Q7" s="252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25">
      <c r="A8" s="114"/>
      <c r="B8" s="131"/>
      <c r="C8" s="109">
        <v>320</v>
      </c>
      <c r="D8" s="161" t="s">
        <v>62</v>
      </c>
      <c r="E8" s="302" t="s">
        <v>193</v>
      </c>
      <c r="F8" s="239">
        <v>205</v>
      </c>
      <c r="G8" s="109"/>
      <c r="H8" s="291">
        <v>6.23</v>
      </c>
      <c r="I8" s="20">
        <v>7.14</v>
      </c>
      <c r="J8" s="46">
        <v>31.66</v>
      </c>
      <c r="K8" s="698">
        <v>215.55</v>
      </c>
      <c r="L8" s="252">
        <v>0.08</v>
      </c>
      <c r="M8" s="17">
        <v>0.22</v>
      </c>
      <c r="N8" s="15">
        <v>1.64</v>
      </c>
      <c r="O8" s="15">
        <v>30</v>
      </c>
      <c r="P8" s="18">
        <v>0.15</v>
      </c>
      <c r="Q8" s="252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25">
      <c r="A9" s="152"/>
      <c r="B9" s="131"/>
      <c r="C9" s="181">
        <v>114</v>
      </c>
      <c r="D9" s="160" t="s">
        <v>46</v>
      </c>
      <c r="E9" s="689" t="s">
        <v>52</v>
      </c>
      <c r="F9" s="298">
        <v>200</v>
      </c>
      <c r="G9" s="181"/>
      <c r="H9" s="252">
        <v>0</v>
      </c>
      <c r="I9" s="15">
        <v>0</v>
      </c>
      <c r="J9" s="41">
        <v>7.27</v>
      </c>
      <c r="K9" s="272">
        <v>28.73</v>
      </c>
      <c r="L9" s="252">
        <v>0</v>
      </c>
      <c r="M9" s="15">
        <v>0</v>
      </c>
      <c r="N9" s="15">
        <v>0</v>
      </c>
      <c r="O9" s="15">
        <v>0</v>
      </c>
      <c r="P9" s="18">
        <v>0</v>
      </c>
      <c r="Q9" s="252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25">
      <c r="A10" s="152"/>
      <c r="B10" s="131"/>
      <c r="C10" s="181" t="s">
        <v>169</v>
      </c>
      <c r="D10" s="160" t="s">
        <v>18</v>
      </c>
      <c r="E10" s="689" t="s">
        <v>171</v>
      </c>
      <c r="F10" s="298">
        <v>200</v>
      </c>
      <c r="G10" s="181"/>
      <c r="H10" s="252">
        <v>8.25</v>
      </c>
      <c r="I10" s="15">
        <v>6.25</v>
      </c>
      <c r="J10" s="41">
        <v>22</v>
      </c>
      <c r="K10" s="272">
        <v>175</v>
      </c>
      <c r="L10" s="252"/>
      <c r="M10" s="15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25">
      <c r="A11" s="152"/>
      <c r="B11" s="131"/>
      <c r="C11" s="405">
        <v>121</v>
      </c>
      <c r="D11" s="161" t="s">
        <v>14</v>
      </c>
      <c r="E11" s="689" t="s">
        <v>51</v>
      </c>
      <c r="F11" s="298">
        <v>30</v>
      </c>
      <c r="G11" s="142"/>
      <c r="H11" s="17">
        <v>2.25</v>
      </c>
      <c r="I11" s="15">
        <v>0.87</v>
      </c>
      <c r="J11" s="18">
        <v>14.94</v>
      </c>
      <c r="K11" s="203">
        <v>78.599999999999994</v>
      </c>
      <c r="L11" s="252">
        <v>0.03</v>
      </c>
      <c r="M11" s="17">
        <v>0.01</v>
      </c>
      <c r="N11" s="15">
        <v>0</v>
      </c>
      <c r="O11" s="15">
        <v>0</v>
      </c>
      <c r="P11" s="18">
        <v>0</v>
      </c>
      <c r="Q11" s="252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25">
      <c r="A12" s="152"/>
      <c r="B12" s="131"/>
      <c r="C12" s="109"/>
      <c r="D12" s="161"/>
      <c r="E12" s="313" t="s">
        <v>20</v>
      </c>
      <c r="F12" s="285">
        <f>SUM(F6:F11)</f>
        <v>660</v>
      </c>
      <c r="G12" s="287"/>
      <c r="H12" s="213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71">
        <f t="shared" si="0"/>
        <v>618.58000000000004</v>
      </c>
      <c r="L12" s="213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3">
        <f t="shared" si="0"/>
        <v>0.42000000000000004</v>
      </c>
      <c r="Q12" s="213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3">
      <c r="A13" s="152"/>
      <c r="B13" s="131"/>
      <c r="C13" s="109"/>
      <c r="D13" s="267"/>
      <c r="E13" s="313" t="s">
        <v>21</v>
      </c>
      <c r="F13" s="143"/>
      <c r="G13" s="109"/>
      <c r="H13" s="259"/>
      <c r="I13" s="163"/>
      <c r="J13" s="164"/>
      <c r="K13" s="493">
        <f>K12/23.5</f>
        <v>26.322553191489362</v>
      </c>
      <c r="L13" s="259"/>
      <c r="M13" s="633"/>
      <c r="N13" s="633"/>
      <c r="O13" s="633"/>
      <c r="P13" s="683"/>
      <c r="Q13" s="635"/>
      <c r="R13" s="633"/>
      <c r="S13" s="636"/>
      <c r="T13" s="633"/>
      <c r="U13" s="633"/>
      <c r="V13" s="633"/>
      <c r="W13" s="633"/>
      <c r="X13" s="634"/>
    </row>
    <row r="14" spans="1:24" s="16" customFormat="1" ht="33.75" customHeight="1" x14ac:dyDescent="0.25">
      <c r="A14" s="154" t="s">
        <v>7</v>
      </c>
      <c r="B14" s="130"/>
      <c r="C14" s="165">
        <v>25</v>
      </c>
      <c r="D14" s="288" t="s">
        <v>19</v>
      </c>
      <c r="E14" s="364" t="s">
        <v>50</v>
      </c>
      <c r="F14" s="383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3">
        <v>0.01</v>
      </c>
    </row>
    <row r="15" spans="1:24" s="16" customFormat="1" ht="33.75" customHeight="1" x14ac:dyDescent="0.25">
      <c r="A15" s="114"/>
      <c r="B15" s="133"/>
      <c r="C15" s="108">
        <v>35</v>
      </c>
      <c r="D15" s="340" t="s">
        <v>9</v>
      </c>
      <c r="E15" s="784" t="s">
        <v>71</v>
      </c>
      <c r="F15" s="700">
        <v>200</v>
      </c>
      <c r="G15" s="108"/>
      <c r="H15" s="253">
        <v>4.91</v>
      </c>
      <c r="I15" s="13">
        <v>9.9600000000000009</v>
      </c>
      <c r="J15" s="43">
        <v>9.02</v>
      </c>
      <c r="K15" s="110">
        <v>146.41</v>
      </c>
      <c r="L15" s="253">
        <v>0.04</v>
      </c>
      <c r="M15" s="80">
        <v>0.03</v>
      </c>
      <c r="N15" s="13">
        <v>0.75</v>
      </c>
      <c r="O15" s="13">
        <v>120</v>
      </c>
      <c r="P15" s="23">
        <v>0</v>
      </c>
      <c r="Q15" s="253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25">
      <c r="A16" s="116"/>
      <c r="B16" s="133"/>
      <c r="C16" s="108">
        <v>89</v>
      </c>
      <c r="D16" s="340" t="s">
        <v>10</v>
      </c>
      <c r="E16" s="784" t="s">
        <v>91</v>
      </c>
      <c r="F16" s="700">
        <v>90</v>
      </c>
      <c r="G16" s="108"/>
      <c r="H16" s="253">
        <v>18.13</v>
      </c>
      <c r="I16" s="13">
        <v>17.05</v>
      </c>
      <c r="J16" s="43">
        <v>3.69</v>
      </c>
      <c r="K16" s="110">
        <v>240.96</v>
      </c>
      <c r="L16" s="406">
        <v>0.06</v>
      </c>
      <c r="M16" s="99">
        <v>0.13</v>
      </c>
      <c r="N16" s="100">
        <v>1.06</v>
      </c>
      <c r="O16" s="100">
        <v>0</v>
      </c>
      <c r="P16" s="101">
        <v>0</v>
      </c>
      <c r="Q16" s="406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25">
      <c r="A17" s="116"/>
      <c r="B17" s="133"/>
      <c r="C17" s="144">
        <v>53</v>
      </c>
      <c r="D17" s="767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25">
      <c r="A18" s="116"/>
      <c r="B18" s="133"/>
      <c r="C18" s="224">
        <v>216</v>
      </c>
      <c r="D18" s="191" t="s">
        <v>18</v>
      </c>
      <c r="E18" s="230" t="s">
        <v>136</v>
      </c>
      <c r="F18" s="142">
        <v>200</v>
      </c>
      <c r="G18" s="717"/>
      <c r="H18" s="252">
        <v>0.25</v>
      </c>
      <c r="I18" s="15">
        <v>0</v>
      </c>
      <c r="J18" s="41">
        <v>12.73</v>
      </c>
      <c r="K18" s="203">
        <v>51.3</v>
      </c>
      <c r="L18" s="291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91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2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5">
        <v>0.01</v>
      </c>
      <c r="N19" s="15">
        <v>0</v>
      </c>
      <c r="O19" s="15">
        <v>0</v>
      </c>
      <c r="P19" s="18">
        <v>0</v>
      </c>
      <c r="Q19" s="252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2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9">
        <v>39.6</v>
      </c>
      <c r="L20" s="291">
        <v>0.03</v>
      </c>
      <c r="M20" s="19">
        <v>0.02</v>
      </c>
      <c r="N20" s="20">
        <v>0</v>
      </c>
      <c r="O20" s="20">
        <v>0</v>
      </c>
      <c r="P20" s="46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25">
      <c r="A21" s="116"/>
      <c r="B21" s="133"/>
      <c r="C21" s="279"/>
      <c r="D21" s="716"/>
      <c r="E21" s="313" t="s">
        <v>20</v>
      </c>
      <c r="F21" s="329">
        <f>F14+F15+F16+F17+F18+F19+F20+60</f>
        <v>890</v>
      </c>
      <c r="G21" s="138"/>
      <c r="H21" s="211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6">
        <f>SUM(K14:K20)</f>
        <v>787.26</v>
      </c>
      <c r="L21" s="211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1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3">
      <c r="A22" s="278"/>
      <c r="B22" s="315"/>
      <c r="C22" s="317"/>
      <c r="D22" s="718"/>
      <c r="E22" s="719" t="s">
        <v>21</v>
      </c>
      <c r="F22" s="718"/>
      <c r="G22" s="720"/>
      <c r="H22" s="724"/>
      <c r="I22" s="726"/>
      <c r="J22" s="727"/>
      <c r="K22" s="337">
        <f>K21/23.5</f>
        <v>33.500425531914892</v>
      </c>
      <c r="L22" s="724"/>
      <c r="M22" s="725"/>
      <c r="N22" s="726"/>
      <c r="O22" s="726"/>
      <c r="P22" s="785"/>
      <c r="Q22" s="724"/>
      <c r="R22" s="726"/>
      <c r="S22" s="726"/>
      <c r="T22" s="726"/>
      <c r="U22" s="726"/>
      <c r="V22" s="726"/>
      <c r="W22" s="726"/>
      <c r="X22" s="727"/>
    </row>
    <row r="23" spans="1:24" x14ac:dyDescent="0.2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.75" x14ac:dyDescent="0.25">
      <c r="B24" s="293"/>
      <c r="C24" s="293"/>
      <c r="D24" s="294"/>
      <c r="E24" s="295"/>
      <c r="F24" s="296"/>
      <c r="G24" s="294"/>
      <c r="H24" s="294"/>
      <c r="I24" s="294"/>
      <c r="J24" s="294"/>
    </row>
    <row r="25" spans="1:24" ht="18.75" x14ac:dyDescent="0.25">
      <c r="D25" s="11"/>
      <c r="E25" s="25"/>
      <c r="F25" s="26"/>
      <c r="G25" s="11"/>
      <c r="H25" s="11"/>
      <c r="I25" s="11"/>
      <c r="J25" s="11"/>
    </row>
    <row r="26" spans="1:24" x14ac:dyDescent="0.25">
      <c r="D26" s="11"/>
      <c r="E26" s="11"/>
      <c r="F26" s="11"/>
      <c r="G26" s="11"/>
      <c r="H26" s="11"/>
      <c r="I26" s="11"/>
      <c r="J26" s="11"/>
    </row>
    <row r="27" spans="1:24" x14ac:dyDescent="0.25">
      <c r="D27" s="11"/>
      <c r="E27" s="11"/>
      <c r="F27" s="11"/>
      <c r="G27" s="11"/>
      <c r="H27" s="11"/>
      <c r="I27" s="11"/>
      <c r="J27" s="11"/>
    </row>
    <row r="28" spans="1:24" x14ac:dyDescent="0.25">
      <c r="D28" s="11"/>
      <c r="E28" s="11"/>
      <c r="F28" s="11"/>
      <c r="G28" s="11"/>
      <c r="H28" s="11"/>
      <c r="I28" s="11"/>
      <c r="J28" s="11"/>
    </row>
    <row r="29" spans="1:24" x14ac:dyDescent="0.25">
      <c r="D29" s="11"/>
      <c r="E29" s="11"/>
      <c r="F29" s="11"/>
      <c r="G29" s="11"/>
      <c r="H29" s="11"/>
      <c r="I29" s="11"/>
      <c r="J29" s="11"/>
    </row>
    <row r="30" spans="1:24" x14ac:dyDescent="0.25">
      <c r="D30" s="11"/>
      <c r="E30" s="11"/>
      <c r="F30" s="11"/>
      <c r="G30" s="11"/>
      <c r="H30" s="11"/>
      <c r="I30" s="11"/>
      <c r="J30" s="11"/>
    </row>
    <row r="31" spans="1:24" x14ac:dyDescent="0.25">
      <c r="D31" s="11"/>
      <c r="E31" s="11"/>
      <c r="F31" s="11"/>
      <c r="G31" s="11"/>
      <c r="H31" s="11"/>
      <c r="I31" s="11"/>
      <c r="J31" s="11"/>
    </row>
    <row r="32" spans="1:24" x14ac:dyDescent="0.2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5" x14ac:dyDescent="0.25"/>
  <cols>
    <col min="1" max="1" width="16.85546875" customWidth="1"/>
    <col min="2" max="2" width="11" style="915" customWidth="1"/>
    <col min="3" max="3" width="15.7109375" style="5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24" ht="23.25" x14ac:dyDescent="0.3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150"/>
      <c r="B4" s="926"/>
      <c r="C4" s="708" t="s">
        <v>39</v>
      </c>
      <c r="D4" s="778"/>
      <c r="E4" s="779"/>
      <c r="F4" s="707"/>
      <c r="G4" s="708"/>
      <c r="H4" s="713" t="s">
        <v>22</v>
      </c>
      <c r="I4" s="713"/>
      <c r="J4" s="713"/>
      <c r="K4" s="780" t="s">
        <v>23</v>
      </c>
      <c r="L4" s="1033" t="s">
        <v>24</v>
      </c>
      <c r="M4" s="1034"/>
      <c r="N4" s="1035"/>
      <c r="O4" s="1035"/>
      <c r="P4" s="1035"/>
      <c r="Q4" s="1047" t="s">
        <v>25</v>
      </c>
      <c r="R4" s="1048"/>
      <c r="S4" s="1048"/>
      <c r="T4" s="1048"/>
      <c r="U4" s="1048"/>
      <c r="V4" s="1048"/>
      <c r="W4" s="1048"/>
      <c r="X4" s="1049"/>
    </row>
    <row r="5" spans="1:24" s="16" customFormat="1" ht="28.5" customHeight="1" thickBot="1" x14ac:dyDescent="0.3">
      <c r="A5" s="151" t="s">
        <v>0</v>
      </c>
      <c r="B5" s="927"/>
      <c r="C5" s="113" t="s">
        <v>40</v>
      </c>
      <c r="D5" s="423" t="s">
        <v>41</v>
      </c>
      <c r="E5" s="113" t="s">
        <v>38</v>
      </c>
      <c r="F5" s="107" t="s">
        <v>26</v>
      </c>
      <c r="G5" s="113" t="s">
        <v>37</v>
      </c>
      <c r="H5" s="526" t="s">
        <v>27</v>
      </c>
      <c r="I5" s="526" t="s">
        <v>28</v>
      </c>
      <c r="J5" s="526" t="s">
        <v>29</v>
      </c>
      <c r="K5" s="79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706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45" customHeight="1" x14ac:dyDescent="0.25">
      <c r="A6" s="154" t="s">
        <v>6</v>
      </c>
      <c r="B6" s="147"/>
      <c r="C6" s="610">
        <v>24</v>
      </c>
      <c r="D6" s="715" t="s">
        <v>19</v>
      </c>
      <c r="E6" s="417" t="s">
        <v>115</v>
      </c>
      <c r="F6" s="147">
        <v>150</v>
      </c>
      <c r="G6" s="330"/>
      <c r="H6" s="282">
        <v>0.6</v>
      </c>
      <c r="I6" s="39">
        <v>0.6</v>
      </c>
      <c r="J6" s="40">
        <v>14.7</v>
      </c>
      <c r="K6" s="334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16" customFormat="1" ht="26.45" customHeight="1" x14ac:dyDescent="0.25">
      <c r="A7" s="795"/>
      <c r="B7" s="160"/>
      <c r="C7" s="156">
        <v>321</v>
      </c>
      <c r="D7" s="191" t="s">
        <v>10</v>
      </c>
      <c r="E7" s="230" t="s">
        <v>182</v>
      </c>
      <c r="F7" s="298">
        <v>90</v>
      </c>
      <c r="G7" s="160"/>
      <c r="H7" s="252">
        <v>19.78</v>
      </c>
      <c r="I7" s="15">
        <v>24.51</v>
      </c>
      <c r="J7" s="41">
        <v>2.52</v>
      </c>
      <c r="K7" s="273">
        <v>312.27999999999997</v>
      </c>
      <c r="L7" s="252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2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25">
      <c r="A8" s="795"/>
      <c r="B8" s="142"/>
      <c r="C8" s="109">
        <v>253</v>
      </c>
      <c r="D8" s="161" t="s">
        <v>64</v>
      </c>
      <c r="E8" s="388" t="s">
        <v>121</v>
      </c>
      <c r="F8" s="729">
        <v>150</v>
      </c>
      <c r="G8" s="180"/>
      <c r="H8" s="263">
        <v>4.3</v>
      </c>
      <c r="I8" s="84">
        <v>4.24</v>
      </c>
      <c r="J8" s="221">
        <v>18.77</v>
      </c>
      <c r="K8" s="405">
        <v>129.54</v>
      </c>
      <c r="L8" s="263">
        <v>0.11</v>
      </c>
      <c r="M8" s="84">
        <v>0.06</v>
      </c>
      <c r="N8" s="84">
        <v>0</v>
      </c>
      <c r="O8" s="84">
        <v>10</v>
      </c>
      <c r="P8" s="221">
        <v>0.06</v>
      </c>
      <c r="Q8" s="222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1">
        <v>0.01</v>
      </c>
    </row>
    <row r="9" spans="1:24" s="36" customFormat="1" ht="38.25" customHeight="1" x14ac:dyDescent="0.25">
      <c r="A9" s="795"/>
      <c r="B9" s="143"/>
      <c r="C9" s="604">
        <v>95</v>
      </c>
      <c r="D9" s="767" t="s">
        <v>18</v>
      </c>
      <c r="E9" s="699" t="s">
        <v>157</v>
      </c>
      <c r="F9" s="768">
        <v>200</v>
      </c>
      <c r="G9" s="179"/>
      <c r="H9" s="252">
        <v>0</v>
      </c>
      <c r="I9" s="15">
        <v>0</v>
      </c>
      <c r="J9" s="41">
        <v>20.170000000000002</v>
      </c>
      <c r="K9" s="272">
        <v>81.3</v>
      </c>
      <c r="L9" s="252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25">
      <c r="A10" s="795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25">
      <c r="A11" s="795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70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25">
      <c r="A12" s="795"/>
      <c r="B12" s="144"/>
      <c r="C12" s="157"/>
      <c r="D12" s="767"/>
      <c r="E12" s="942" t="s">
        <v>20</v>
      </c>
      <c r="F12" s="943">
        <f>F6+F7+F8+F9+F10+F11</f>
        <v>630</v>
      </c>
      <c r="G12" s="944"/>
      <c r="H12" s="945">
        <f t="shared" ref="H12:X12" si="0">H6+H7+H8+H9+H10+H11</f>
        <v>27.520000000000003</v>
      </c>
      <c r="I12" s="946">
        <f t="shared" si="0"/>
        <v>29.75</v>
      </c>
      <c r="J12" s="947">
        <f t="shared" si="0"/>
        <v>74.039999999999992</v>
      </c>
      <c r="K12" s="948">
        <f t="shared" si="0"/>
        <v>680.21999999999991</v>
      </c>
      <c r="L12" s="945">
        <f t="shared" si="0"/>
        <v>0.37</v>
      </c>
      <c r="M12" s="946">
        <f t="shared" si="0"/>
        <v>0.43000000000000005</v>
      </c>
      <c r="N12" s="946">
        <f t="shared" si="0"/>
        <v>19.100000000000001</v>
      </c>
      <c r="O12" s="946">
        <f t="shared" si="0"/>
        <v>170</v>
      </c>
      <c r="P12" s="947">
        <f t="shared" si="0"/>
        <v>1.31</v>
      </c>
      <c r="Q12" s="949">
        <f t="shared" si="0"/>
        <v>244.22</v>
      </c>
      <c r="R12" s="946">
        <f t="shared" si="0"/>
        <v>434.35</v>
      </c>
      <c r="S12" s="946">
        <f t="shared" si="0"/>
        <v>112.27</v>
      </c>
      <c r="T12" s="946">
        <f t="shared" si="0"/>
        <v>7.589999999999999</v>
      </c>
      <c r="U12" s="946">
        <f t="shared" si="0"/>
        <v>829.73</v>
      </c>
      <c r="V12" s="946">
        <f t="shared" si="0"/>
        <v>1.1600000000000003E-2</v>
      </c>
      <c r="W12" s="946">
        <f t="shared" si="0"/>
        <v>5.47E-3</v>
      </c>
      <c r="X12" s="947">
        <f t="shared" si="0"/>
        <v>3.02</v>
      </c>
    </row>
    <row r="13" spans="1:24" s="36" customFormat="1" ht="23.25" customHeight="1" thickBot="1" x14ac:dyDescent="0.3">
      <c r="A13" s="795"/>
      <c r="B13" s="144"/>
      <c r="C13" s="157"/>
      <c r="D13" s="767"/>
      <c r="E13" s="942" t="s">
        <v>21</v>
      </c>
      <c r="F13" s="144"/>
      <c r="G13" s="108"/>
      <c r="H13" s="945"/>
      <c r="I13" s="946"/>
      <c r="J13" s="947"/>
      <c r="K13" s="950">
        <f>K12/23.5</f>
        <v>28.945531914893614</v>
      </c>
      <c r="L13" s="945"/>
      <c r="M13" s="946"/>
      <c r="N13" s="946"/>
      <c r="O13" s="946"/>
      <c r="P13" s="947"/>
      <c r="Q13" s="949"/>
      <c r="R13" s="946"/>
      <c r="S13" s="946"/>
      <c r="T13" s="946"/>
      <c r="U13" s="946"/>
      <c r="V13" s="946"/>
      <c r="W13" s="946"/>
      <c r="X13" s="947"/>
    </row>
    <row r="14" spans="1:24" s="16" customFormat="1" ht="33.75" customHeight="1" x14ac:dyDescent="0.25">
      <c r="A14" s="90" t="s">
        <v>7</v>
      </c>
      <c r="B14" s="147"/>
      <c r="C14" s="630">
        <v>172</v>
      </c>
      <c r="D14" s="764" t="s">
        <v>19</v>
      </c>
      <c r="E14" s="765" t="s">
        <v>146</v>
      </c>
      <c r="F14" s="787">
        <v>60</v>
      </c>
      <c r="G14" s="301"/>
      <c r="H14" s="303">
        <v>1.75</v>
      </c>
      <c r="I14" s="93">
        <v>0.11</v>
      </c>
      <c r="J14" s="95">
        <v>3.55</v>
      </c>
      <c r="K14" s="558">
        <v>21.6</v>
      </c>
      <c r="L14" s="303">
        <v>0.05</v>
      </c>
      <c r="M14" s="93">
        <v>0.02</v>
      </c>
      <c r="N14" s="93">
        <v>2.4</v>
      </c>
      <c r="O14" s="93">
        <v>20</v>
      </c>
      <c r="P14" s="94">
        <v>0</v>
      </c>
      <c r="Q14" s="303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25">
      <c r="A15" s="88"/>
      <c r="B15" s="194" t="s">
        <v>74</v>
      </c>
      <c r="C15" s="538">
        <v>49</v>
      </c>
      <c r="D15" s="739" t="s">
        <v>9</v>
      </c>
      <c r="E15" s="387" t="s">
        <v>114</v>
      </c>
      <c r="F15" s="589">
        <v>200</v>
      </c>
      <c r="G15" s="176"/>
      <c r="H15" s="447">
        <v>8.49</v>
      </c>
      <c r="I15" s="448">
        <v>7.64</v>
      </c>
      <c r="J15" s="449">
        <v>10.58</v>
      </c>
      <c r="K15" s="450">
        <v>145.11000000000001</v>
      </c>
      <c r="L15" s="447">
        <v>0.08</v>
      </c>
      <c r="M15" s="448">
        <v>0.09</v>
      </c>
      <c r="N15" s="448">
        <v>5.93</v>
      </c>
      <c r="O15" s="448">
        <v>110</v>
      </c>
      <c r="P15" s="512">
        <v>0.01</v>
      </c>
      <c r="Q15" s="447">
        <v>18.16</v>
      </c>
      <c r="R15" s="448">
        <v>101.51</v>
      </c>
      <c r="S15" s="448">
        <v>24.48</v>
      </c>
      <c r="T15" s="448">
        <v>1.38</v>
      </c>
      <c r="U15" s="448">
        <v>423.08</v>
      </c>
      <c r="V15" s="448">
        <v>5.0000000000000001E-3</v>
      </c>
      <c r="W15" s="448">
        <v>0</v>
      </c>
      <c r="X15" s="449">
        <v>0.05</v>
      </c>
    </row>
    <row r="16" spans="1:24" s="16" customFormat="1" ht="33.75" customHeight="1" x14ac:dyDescent="0.25">
      <c r="A16" s="88"/>
      <c r="B16" s="195" t="s">
        <v>76</v>
      </c>
      <c r="C16" s="631">
        <v>37</v>
      </c>
      <c r="D16" s="557" t="s">
        <v>9</v>
      </c>
      <c r="E16" s="319" t="s">
        <v>56</v>
      </c>
      <c r="F16" s="652">
        <v>200</v>
      </c>
      <c r="G16" s="177"/>
      <c r="H16" s="357">
        <v>5.78</v>
      </c>
      <c r="I16" s="58">
        <v>5.5</v>
      </c>
      <c r="J16" s="78">
        <v>10.8</v>
      </c>
      <c r="K16" s="355">
        <v>115.7</v>
      </c>
      <c r="L16" s="357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7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25">
      <c r="A17" s="91"/>
      <c r="B17" s="194" t="s">
        <v>74</v>
      </c>
      <c r="C17" s="538">
        <v>179</v>
      </c>
      <c r="D17" s="739" t="s">
        <v>10</v>
      </c>
      <c r="E17" s="387" t="s">
        <v>111</v>
      </c>
      <c r="F17" s="589">
        <v>90</v>
      </c>
      <c r="G17" s="176"/>
      <c r="H17" s="447">
        <v>12.3</v>
      </c>
      <c r="I17" s="448">
        <v>7.1</v>
      </c>
      <c r="J17" s="449">
        <v>5.67</v>
      </c>
      <c r="K17" s="450">
        <v>135.56</v>
      </c>
      <c r="L17" s="447">
        <v>0.16</v>
      </c>
      <c r="M17" s="448">
        <v>1.24</v>
      </c>
      <c r="N17" s="448">
        <v>9.83</v>
      </c>
      <c r="O17" s="448">
        <v>3530</v>
      </c>
      <c r="P17" s="512">
        <v>0.9</v>
      </c>
      <c r="Q17" s="447">
        <v>18.690000000000001</v>
      </c>
      <c r="R17" s="448">
        <v>205.66</v>
      </c>
      <c r="S17" s="448">
        <v>13.91</v>
      </c>
      <c r="T17" s="448">
        <v>4.38</v>
      </c>
      <c r="U17" s="448">
        <v>192.73</v>
      </c>
      <c r="V17" s="448">
        <v>5.0000000000000001E-3</v>
      </c>
      <c r="W17" s="448">
        <v>2.5000000000000001E-2</v>
      </c>
      <c r="X17" s="449">
        <v>0.01</v>
      </c>
    </row>
    <row r="18" spans="1:24" s="16" customFormat="1" ht="33.75" customHeight="1" x14ac:dyDescent="0.25">
      <c r="A18" s="91"/>
      <c r="B18" s="195" t="s">
        <v>76</v>
      </c>
      <c r="C18" s="631">
        <v>85</v>
      </c>
      <c r="D18" s="557" t="s">
        <v>10</v>
      </c>
      <c r="E18" s="319" t="s">
        <v>189</v>
      </c>
      <c r="F18" s="587">
        <v>90</v>
      </c>
      <c r="G18" s="177"/>
      <c r="H18" s="357">
        <v>13.81</v>
      </c>
      <c r="I18" s="58">
        <v>7.8</v>
      </c>
      <c r="J18" s="78">
        <v>7.21</v>
      </c>
      <c r="K18" s="355">
        <v>154.13</v>
      </c>
      <c r="L18" s="357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7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25">
      <c r="A19" s="91"/>
      <c r="B19" s="143"/>
      <c r="C19" s="604">
        <v>64</v>
      </c>
      <c r="D19" s="223" t="s">
        <v>49</v>
      </c>
      <c r="E19" s="388" t="s">
        <v>72</v>
      </c>
      <c r="F19" s="239">
        <v>150</v>
      </c>
      <c r="G19" s="109"/>
      <c r="H19" s="263">
        <v>6.76</v>
      </c>
      <c r="I19" s="84">
        <v>3.93</v>
      </c>
      <c r="J19" s="221">
        <v>41.29</v>
      </c>
      <c r="K19" s="405">
        <v>227.48</v>
      </c>
      <c r="L19" s="263">
        <v>0.08</v>
      </c>
      <c r="M19" s="84">
        <v>0.03</v>
      </c>
      <c r="N19" s="84">
        <v>0</v>
      </c>
      <c r="O19" s="84">
        <v>10</v>
      </c>
      <c r="P19" s="85">
        <v>0.06</v>
      </c>
      <c r="Q19" s="263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1">
        <v>0.01</v>
      </c>
    </row>
    <row r="20" spans="1:24" s="16" customFormat="1" ht="43.5" customHeight="1" x14ac:dyDescent="0.25">
      <c r="A20" s="91"/>
      <c r="B20" s="143"/>
      <c r="C20" s="143">
        <v>95</v>
      </c>
      <c r="D20" s="767" t="s">
        <v>18</v>
      </c>
      <c r="E20" s="699" t="s">
        <v>158</v>
      </c>
      <c r="F20" s="768">
        <v>200</v>
      </c>
      <c r="G20" s="143"/>
      <c r="H20" s="291">
        <v>0</v>
      </c>
      <c r="I20" s="20">
        <v>0</v>
      </c>
      <c r="J20" s="21">
        <v>20</v>
      </c>
      <c r="K20" s="206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2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25">
      <c r="A21" s="91"/>
      <c r="B21" s="143"/>
      <c r="C21" s="628">
        <v>119</v>
      </c>
      <c r="D21" s="223" t="s">
        <v>14</v>
      </c>
      <c r="E21" s="161" t="s">
        <v>55</v>
      </c>
      <c r="F21" s="143">
        <v>30</v>
      </c>
      <c r="G21" s="180"/>
      <c r="H21" s="291">
        <v>2.2799999999999998</v>
      </c>
      <c r="I21" s="20">
        <v>0.24</v>
      </c>
      <c r="J21" s="46">
        <v>14.76</v>
      </c>
      <c r="K21" s="445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25">
      <c r="A22" s="91"/>
      <c r="B22" s="143"/>
      <c r="C22" s="604">
        <v>120</v>
      </c>
      <c r="D22" s="223" t="s">
        <v>15</v>
      </c>
      <c r="E22" s="161" t="s">
        <v>47</v>
      </c>
      <c r="F22" s="143">
        <v>20</v>
      </c>
      <c r="G22" s="180"/>
      <c r="H22" s="291">
        <v>1.32</v>
      </c>
      <c r="I22" s="20">
        <v>0.24</v>
      </c>
      <c r="J22" s="46">
        <v>8.0399999999999991</v>
      </c>
      <c r="K22" s="445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25">
      <c r="A23" s="91"/>
      <c r="B23" s="194" t="s">
        <v>74</v>
      </c>
      <c r="C23" s="538"/>
      <c r="D23" s="187"/>
      <c r="E23" s="451" t="s">
        <v>20</v>
      </c>
      <c r="F23" s="311">
        <f>F14+F15+F17+F19+F20+F21+F22</f>
        <v>750</v>
      </c>
      <c r="G23" s="509"/>
      <c r="H23" s="212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9">
        <f t="shared" si="1"/>
        <v>720.45</v>
      </c>
      <c r="L23" s="212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2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25">
      <c r="A24" s="91"/>
      <c r="B24" s="250" t="s">
        <v>76</v>
      </c>
      <c r="C24" s="632"/>
      <c r="D24" s="455"/>
      <c r="E24" s="456" t="s">
        <v>20</v>
      </c>
      <c r="F24" s="310">
        <f>F14+F16+F18+F19+F20+F21+F22</f>
        <v>750</v>
      </c>
      <c r="G24" s="510"/>
      <c r="H24" s="324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11">
        <f t="shared" si="2"/>
        <v>709.61</v>
      </c>
      <c r="L24" s="324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46">
        <f t="shared" si="2"/>
        <v>1.98</v>
      </c>
      <c r="Q24" s="324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25">
      <c r="A25" s="91"/>
      <c r="B25" s="249" t="s">
        <v>74</v>
      </c>
      <c r="C25" s="554"/>
      <c r="D25" s="457"/>
      <c r="E25" s="451" t="s">
        <v>21</v>
      </c>
      <c r="F25" s="458"/>
      <c r="G25" s="459"/>
      <c r="H25" s="452"/>
      <c r="I25" s="453"/>
      <c r="J25" s="454"/>
      <c r="K25" s="467">
        <f>K23/23.5</f>
        <v>30.657446808510642</v>
      </c>
      <c r="L25" s="452"/>
      <c r="M25" s="453"/>
      <c r="N25" s="453"/>
      <c r="O25" s="453"/>
      <c r="P25" s="513"/>
      <c r="Q25" s="452"/>
      <c r="R25" s="453"/>
      <c r="S25" s="453"/>
      <c r="T25" s="453"/>
      <c r="U25" s="453"/>
      <c r="V25" s="453"/>
      <c r="W25" s="453"/>
      <c r="X25" s="454"/>
    </row>
    <row r="26" spans="1:24" s="16" customFormat="1" ht="33.75" customHeight="1" thickBot="1" x14ac:dyDescent="0.3">
      <c r="A26" s="382"/>
      <c r="B26" s="197" t="s">
        <v>76</v>
      </c>
      <c r="C26" s="544"/>
      <c r="D26" s="460"/>
      <c r="E26" s="697" t="s">
        <v>21</v>
      </c>
      <c r="F26" s="462"/>
      <c r="G26" s="178"/>
      <c r="H26" s="463"/>
      <c r="I26" s="464"/>
      <c r="J26" s="465"/>
      <c r="K26" s="466">
        <f>K24/23.5</f>
        <v>30.196170212765956</v>
      </c>
      <c r="L26" s="463"/>
      <c r="M26" s="464"/>
      <c r="N26" s="464"/>
      <c r="O26" s="464"/>
      <c r="P26" s="514"/>
      <c r="Q26" s="463"/>
      <c r="R26" s="464"/>
      <c r="S26" s="464"/>
      <c r="T26" s="464"/>
      <c r="U26" s="464"/>
      <c r="V26" s="464"/>
      <c r="W26" s="464"/>
      <c r="X26" s="465"/>
    </row>
    <row r="27" spans="1:24" x14ac:dyDescent="0.2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.75" x14ac:dyDescent="0.25">
      <c r="A28" s="701" t="s">
        <v>66</v>
      </c>
      <c r="B28" s="920"/>
      <c r="C28" s="702"/>
      <c r="D28" s="703"/>
      <c r="E28" s="25"/>
      <c r="F28" s="26"/>
      <c r="G28" s="11"/>
      <c r="H28" s="9"/>
      <c r="I28" s="11"/>
      <c r="J28" s="11"/>
    </row>
    <row r="29" spans="1:24" ht="18.75" x14ac:dyDescent="0.2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.75" x14ac:dyDescent="0.25">
      <c r="D30" s="11"/>
      <c r="E30" s="25"/>
      <c r="F30" s="26"/>
      <c r="G30" s="11"/>
      <c r="H30" s="11"/>
      <c r="I30" s="11"/>
      <c r="J30" s="11"/>
    </row>
    <row r="31" spans="1:24" ht="18.75" x14ac:dyDescent="0.25">
      <c r="D31" s="11"/>
      <c r="E31" s="25"/>
      <c r="F31" s="26"/>
      <c r="G31" s="11"/>
      <c r="H31" s="11"/>
      <c r="I31" s="11"/>
      <c r="J31" s="11"/>
    </row>
    <row r="32" spans="1:24" ht="18.75" x14ac:dyDescent="0.25">
      <c r="D32" s="11"/>
      <c r="E32" s="25"/>
      <c r="F32" s="26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  <row r="39" spans="4:10" x14ac:dyDescent="0.2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5" x14ac:dyDescent="0.25"/>
  <cols>
    <col min="1" max="1" width="21.5703125" customWidth="1"/>
    <col min="2" max="2" width="21.5703125" style="928" customWidth="1"/>
    <col min="3" max="3" width="15.7109375" style="5" customWidth="1"/>
    <col min="4" max="4" width="25.85546875" customWidth="1"/>
    <col min="5" max="5" width="57.8554687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3" width="11.140625" bestFit="1" customWidth="1"/>
  </cols>
  <sheetData>
    <row r="2" spans="1:24" ht="23.25" x14ac:dyDescent="0.3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.75" thickBot="1" x14ac:dyDescent="0.3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">
      <c r="A4" s="658"/>
      <c r="B4" s="878"/>
      <c r="C4" s="707" t="s">
        <v>39</v>
      </c>
      <c r="D4" s="265"/>
      <c r="E4" s="759"/>
      <c r="F4" s="1053" t="s">
        <v>26</v>
      </c>
      <c r="G4" s="708"/>
      <c r="H4" s="713" t="s">
        <v>22</v>
      </c>
      <c r="I4" s="713"/>
      <c r="J4" s="713"/>
      <c r="K4" s="780" t="s">
        <v>23</v>
      </c>
      <c r="L4" s="1033" t="s">
        <v>24</v>
      </c>
      <c r="M4" s="1034"/>
      <c r="N4" s="1035"/>
      <c r="O4" s="1035"/>
      <c r="P4" s="1039"/>
      <c r="Q4" s="1040" t="s">
        <v>25</v>
      </c>
      <c r="R4" s="1041"/>
      <c r="S4" s="1041"/>
      <c r="T4" s="1041"/>
      <c r="U4" s="1041"/>
      <c r="V4" s="1041"/>
      <c r="W4" s="1041"/>
      <c r="X4" s="1042"/>
    </row>
    <row r="5" spans="1:24" s="16" customFormat="1" ht="28.5" customHeight="1" thickBot="1" x14ac:dyDescent="0.3">
      <c r="A5" s="344" t="s">
        <v>0</v>
      </c>
      <c r="B5" s="872"/>
      <c r="C5" s="107" t="s">
        <v>40</v>
      </c>
      <c r="D5" s="760" t="s">
        <v>41</v>
      </c>
      <c r="E5" s="107" t="s">
        <v>38</v>
      </c>
      <c r="F5" s="1054"/>
      <c r="G5" s="113" t="s">
        <v>37</v>
      </c>
      <c r="H5" s="526" t="s">
        <v>27</v>
      </c>
      <c r="I5" s="526" t="s">
        <v>28</v>
      </c>
      <c r="J5" s="526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45" customHeight="1" x14ac:dyDescent="0.25">
      <c r="A6" s="82" t="s">
        <v>6</v>
      </c>
      <c r="B6" s="417"/>
      <c r="C6" s="630">
        <v>28</v>
      </c>
      <c r="D6" s="764" t="s">
        <v>19</v>
      </c>
      <c r="E6" s="765" t="s">
        <v>152</v>
      </c>
      <c r="F6" s="766">
        <v>60</v>
      </c>
      <c r="G6" s="300"/>
      <c r="H6" s="303">
        <v>0.48</v>
      </c>
      <c r="I6" s="93">
        <v>0.6</v>
      </c>
      <c r="J6" s="95">
        <v>1.56</v>
      </c>
      <c r="K6" s="558">
        <v>8.4</v>
      </c>
      <c r="L6" s="303">
        <v>0.02</v>
      </c>
      <c r="M6" s="93">
        <v>0.02</v>
      </c>
      <c r="N6" s="93">
        <v>6</v>
      </c>
      <c r="O6" s="93">
        <v>10</v>
      </c>
      <c r="P6" s="94">
        <v>0</v>
      </c>
      <c r="Q6" s="303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25">
      <c r="A7" s="96"/>
      <c r="B7" s="161"/>
      <c r="C7" s="604">
        <v>75</v>
      </c>
      <c r="D7" s="223" t="s">
        <v>10</v>
      </c>
      <c r="E7" s="161" t="s">
        <v>132</v>
      </c>
      <c r="F7" s="109">
        <v>90</v>
      </c>
      <c r="G7" s="161"/>
      <c r="H7" s="252">
        <v>12.86</v>
      </c>
      <c r="I7" s="15">
        <v>1.65</v>
      </c>
      <c r="J7" s="18">
        <v>4.9400000000000004</v>
      </c>
      <c r="K7" s="685">
        <v>84.8</v>
      </c>
      <c r="L7" s="252">
        <v>0.08</v>
      </c>
      <c r="M7" s="15">
        <v>0.09</v>
      </c>
      <c r="N7" s="15">
        <v>1.36</v>
      </c>
      <c r="O7" s="15">
        <v>170</v>
      </c>
      <c r="P7" s="18">
        <v>0.16</v>
      </c>
      <c r="Q7" s="25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25">
      <c r="A8" s="96"/>
      <c r="B8" s="161"/>
      <c r="C8" s="604">
        <v>226</v>
      </c>
      <c r="D8" s="223" t="s">
        <v>64</v>
      </c>
      <c r="E8" s="388" t="s">
        <v>166</v>
      </c>
      <c r="F8" s="729">
        <v>150</v>
      </c>
      <c r="G8" s="143"/>
      <c r="H8" s="291">
        <v>3.23</v>
      </c>
      <c r="I8" s="20">
        <v>5.1100000000000003</v>
      </c>
      <c r="J8" s="21">
        <v>25.3</v>
      </c>
      <c r="K8" s="305">
        <v>159.79</v>
      </c>
      <c r="L8" s="291">
        <v>0.15</v>
      </c>
      <c r="M8" s="20">
        <v>0.1</v>
      </c>
      <c r="N8" s="20">
        <v>13.63</v>
      </c>
      <c r="O8" s="20">
        <v>20</v>
      </c>
      <c r="P8" s="21">
        <v>0.06</v>
      </c>
      <c r="Q8" s="29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25">
      <c r="A9" s="96"/>
      <c r="B9" s="161"/>
      <c r="C9" s="604">
        <v>102</v>
      </c>
      <c r="D9" s="223" t="s">
        <v>18</v>
      </c>
      <c r="E9" s="388" t="s">
        <v>81</v>
      </c>
      <c r="F9" s="729">
        <v>200</v>
      </c>
      <c r="G9" s="161"/>
      <c r="H9" s="291">
        <v>0.83</v>
      </c>
      <c r="I9" s="20">
        <v>0.04</v>
      </c>
      <c r="J9" s="46">
        <v>15.16</v>
      </c>
      <c r="K9" s="445">
        <v>64.22</v>
      </c>
      <c r="L9" s="291">
        <v>0.01</v>
      </c>
      <c r="M9" s="20">
        <v>0.03</v>
      </c>
      <c r="N9" s="20">
        <v>0.27</v>
      </c>
      <c r="O9" s="20">
        <v>60</v>
      </c>
      <c r="P9" s="21">
        <v>0</v>
      </c>
      <c r="Q9" s="29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2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91">
        <v>3.42</v>
      </c>
      <c r="I10" s="20">
        <v>0.36</v>
      </c>
      <c r="J10" s="46">
        <v>22.14</v>
      </c>
      <c r="K10" s="305">
        <v>105.75</v>
      </c>
      <c r="L10" s="291">
        <v>0.05</v>
      </c>
      <c r="M10" s="20">
        <v>0.01</v>
      </c>
      <c r="N10" s="20">
        <v>0</v>
      </c>
      <c r="O10" s="20">
        <v>0</v>
      </c>
      <c r="P10" s="21">
        <v>0</v>
      </c>
      <c r="Q10" s="29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25">
      <c r="A11" s="96"/>
      <c r="B11" s="161"/>
      <c r="C11" s="604">
        <v>120</v>
      </c>
      <c r="D11" s="223" t="s">
        <v>15</v>
      </c>
      <c r="E11" s="161" t="s">
        <v>13</v>
      </c>
      <c r="F11" s="180">
        <v>30</v>
      </c>
      <c r="G11" s="968"/>
      <c r="H11" s="291">
        <v>1.98</v>
      </c>
      <c r="I11" s="20">
        <v>0.36</v>
      </c>
      <c r="J11" s="46">
        <v>12.06</v>
      </c>
      <c r="K11" s="290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25">
      <c r="A12" s="96"/>
      <c r="B12" s="161"/>
      <c r="C12" s="604"/>
      <c r="D12" s="223"/>
      <c r="E12" s="322" t="s">
        <v>20</v>
      </c>
      <c r="F12" s="398">
        <f>F6+F7+F8+F9+F10+F11</f>
        <v>575</v>
      </c>
      <c r="G12" s="143"/>
      <c r="H12" s="213">
        <f t="shared" ref="H12:X12" si="0">H6+H7+H8+H9+H10+H11</f>
        <v>22.8</v>
      </c>
      <c r="I12" s="34">
        <f t="shared" si="0"/>
        <v>8.120000000000001</v>
      </c>
      <c r="J12" s="283">
        <f t="shared" si="0"/>
        <v>81.16</v>
      </c>
      <c r="K12" s="287">
        <f t="shared" si="0"/>
        <v>482.36</v>
      </c>
      <c r="L12" s="21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3">
        <f t="shared" si="0"/>
        <v>0.22</v>
      </c>
      <c r="Q12" s="21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3">
      <c r="A13" s="96"/>
      <c r="B13" s="267"/>
      <c r="C13" s="284"/>
      <c r="D13" s="418"/>
      <c r="E13" s="365" t="s">
        <v>21</v>
      </c>
      <c r="F13" s="219"/>
      <c r="G13" s="146"/>
      <c r="H13" s="215"/>
      <c r="I13" s="51"/>
      <c r="J13" s="137"/>
      <c r="K13" s="1013">
        <f>K12/23.5</f>
        <v>20.525957446808512</v>
      </c>
      <c r="L13" s="215"/>
      <c r="M13" s="51"/>
      <c r="N13" s="51"/>
      <c r="O13" s="51"/>
      <c r="P13" s="137"/>
      <c r="Q13" s="215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25">
      <c r="A14" s="428" t="s">
        <v>7</v>
      </c>
      <c r="B14" s="793"/>
      <c r="C14" s="610">
        <v>13</v>
      </c>
      <c r="D14" s="417" t="s">
        <v>8</v>
      </c>
      <c r="E14" s="797" t="s">
        <v>58</v>
      </c>
      <c r="F14" s="798">
        <v>60</v>
      </c>
      <c r="G14" s="147"/>
      <c r="H14" s="360">
        <v>1.1200000000000001</v>
      </c>
      <c r="I14" s="49">
        <v>4.2699999999999996</v>
      </c>
      <c r="J14" s="50">
        <v>6.02</v>
      </c>
      <c r="K14" s="684">
        <v>68.62</v>
      </c>
      <c r="L14" s="360">
        <v>0.03</v>
      </c>
      <c r="M14" s="49">
        <v>0.04</v>
      </c>
      <c r="N14" s="49">
        <v>3.29</v>
      </c>
      <c r="O14" s="49">
        <v>450</v>
      </c>
      <c r="P14" s="415">
        <v>0</v>
      </c>
      <c r="Q14" s="36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25">
      <c r="A15" s="89"/>
      <c r="B15" s="161"/>
      <c r="C15" s="157">
        <v>34</v>
      </c>
      <c r="D15" s="767" t="s">
        <v>9</v>
      </c>
      <c r="E15" s="699" t="s">
        <v>77</v>
      </c>
      <c r="F15" s="768">
        <v>200</v>
      </c>
      <c r="G15" s="144"/>
      <c r="H15" s="253">
        <v>9.19</v>
      </c>
      <c r="I15" s="13">
        <v>5.64</v>
      </c>
      <c r="J15" s="43">
        <v>13.63</v>
      </c>
      <c r="K15" s="306">
        <v>141.18</v>
      </c>
      <c r="L15" s="253">
        <v>0.16</v>
      </c>
      <c r="M15" s="13">
        <v>0.08</v>
      </c>
      <c r="N15" s="13">
        <v>2.73</v>
      </c>
      <c r="O15" s="13">
        <v>110</v>
      </c>
      <c r="P15" s="23">
        <v>0</v>
      </c>
      <c r="Q15" s="25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25">
      <c r="A16" s="681"/>
      <c r="B16" s="194" t="s">
        <v>74</v>
      </c>
      <c r="C16" s="538">
        <v>152</v>
      </c>
      <c r="D16" s="739" t="s">
        <v>10</v>
      </c>
      <c r="E16" s="657" t="s">
        <v>167</v>
      </c>
      <c r="F16" s="740">
        <v>90</v>
      </c>
      <c r="G16" s="194"/>
      <c r="H16" s="323">
        <v>17.25</v>
      </c>
      <c r="I16" s="62">
        <v>14.98</v>
      </c>
      <c r="J16" s="63">
        <v>7.87</v>
      </c>
      <c r="K16" s="576">
        <v>235.78</v>
      </c>
      <c r="L16" s="323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3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25">
      <c r="A17" s="681"/>
      <c r="B17" s="195" t="s">
        <v>76</v>
      </c>
      <c r="C17" s="631">
        <v>126</v>
      </c>
      <c r="D17" s="557" t="s">
        <v>10</v>
      </c>
      <c r="E17" s="651" t="s">
        <v>165</v>
      </c>
      <c r="F17" s="741">
        <v>90</v>
      </c>
      <c r="G17" s="195"/>
      <c r="H17" s="254">
        <v>18.489999999999998</v>
      </c>
      <c r="I17" s="67">
        <v>18.54</v>
      </c>
      <c r="J17" s="119">
        <v>3.59</v>
      </c>
      <c r="K17" s="623">
        <v>256</v>
      </c>
      <c r="L17" s="254">
        <v>0.06</v>
      </c>
      <c r="M17" s="67">
        <v>0.14000000000000001</v>
      </c>
      <c r="N17" s="67">
        <v>1.08</v>
      </c>
      <c r="O17" s="67">
        <v>10</v>
      </c>
      <c r="P17" s="531">
        <v>0.04</v>
      </c>
      <c r="Q17" s="254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25">
      <c r="A18" s="98"/>
      <c r="B18" s="743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91">
        <v>7.26</v>
      </c>
      <c r="I18" s="20">
        <v>4.96</v>
      </c>
      <c r="J18" s="46">
        <v>31.76</v>
      </c>
      <c r="K18" s="305">
        <v>198.84</v>
      </c>
      <c r="L18" s="291">
        <v>0.19</v>
      </c>
      <c r="M18" s="20">
        <v>0.1</v>
      </c>
      <c r="N18" s="20">
        <v>0</v>
      </c>
      <c r="O18" s="20">
        <v>10</v>
      </c>
      <c r="P18" s="21">
        <v>0.06</v>
      </c>
      <c r="Q18" s="29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25">
      <c r="A19" s="98"/>
      <c r="B19" s="743"/>
      <c r="C19" s="157">
        <v>107</v>
      </c>
      <c r="D19" s="767" t="s">
        <v>18</v>
      </c>
      <c r="E19" s="699" t="s">
        <v>140</v>
      </c>
      <c r="F19" s="768">
        <v>200</v>
      </c>
      <c r="G19" s="144"/>
      <c r="H19" s="252">
        <v>0.2</v>
      </c>
      <c r="I19" s="15">
        <v>0</v>
      </c>
      <c r="J19" s="41">
        <v>24</v>
      </c>
      <c r="K19" s="685">
        <v>100</v>
      </c>
      <c r="L19" s="252">
        <v>0</v>
      </c>
      <c r="M19" s="15">
        <v>0</v>
      </c>
      <c r="N19" s="15">
        <v>0</v>
      </c>
      <c r="O19" s="15">
        <v>820</v>
      </c>
      <c r="P19" s="18">
        <v>0</v>
      </c>
      <c r="Q19" s="25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25">
      <c r="A20" s="91"/>
      <c r="B20" s="716"/>
      <c r="C20" s="158">
        <v>119</v>
      </c>
      <c r="D20" s="191" t="s">
        <v>14</v>
      </c>
      <c r="E20" s="160" t="s">
        <v>55</v>
      </c>
      <c r="F20" s="298">
        <v>20</v>
      </c>
      <c r="G20" s="142"/>
      <c r="H20" s="252">
        <v>1.52</v>
      </c>
      <c r="I20" s="15">
        <v>0.16</v>
      </c>
      <c r="J20" s="41">
        <v>9.84</v>
      </c>
      <c r="K20" s="685">
        <v>47</v>
      </c>
      <c r="L20" s="252">
        <v>0.02</v>
      </c>
      <c r="M20" s="15">
        <v>0.01</v>
      </c>
      <c r="N20" s="15">
        <v>0</v>
      </c>
      <c r="O20" s="15">
        <v>0</v>
      </c>
      <c r="P20" s="18">
        <v>0</v>
      </c>
      <c r="Q20" s="25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25">
      <c r="A21" s="91"/>
      <c r="B21" s="716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2">
        <v>1.32</v>
      </c>
      <c r="I21" s="15">
        <v>0.24</v>
      </c>
      <c r="J21" s="41">
        <v>8.0399999999999991</v>
      </c>
      <c r="K21" s="686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25">
      <c r="A22" s="91"/>
      <c r="B22" s="194" t="s">
        <v>74</v>
      </c>
      <c r="C22" s="868"/>
      <c r="D22" s="799"/>
      <c r="E22" s="320" t="s">
        <v>20</v>
      </c>
      <c r="F22" s="499">
        <f>F14+F15+F16+F18+F19+F20+F21</f>
        <v>740</v>
      </c>
      <c r="G22" s="311"/>
      <c r="H22" s="212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9">
        <f t="shared" si="1"/>
        <v>831.0200000000001</v>
      </c>
      <c r="L22" s="21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25">
      <c r="A23" s="91"/>
      <c r="B23" s="195" t="s">
        <v>76</v>
      </c>
      <c r="C23" s="869"/>
      <c r="D23" s="800"/>
      <c r="E23" s="321" t="s">
        <v>20</v>
      </c>
      <c r="F23" s="511">
        <f>F14+F15+F17+F19+F18+F20+F21</f>
        <v>740</v>
      </c>
      <c r="G23" s="310"/>
      <c r="H23" s="324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10">
        <f t="shared" si="2"/>
        <v>851.24</v>
      </c>
      <c r="L23" s="324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46">
        <f t="shared" si="2"/>
        <v>0.1</v>
      </c>
      <c r="Q23" s="324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25">
      <c r="A24" s="91"/>
      <c r="B24" s="194" t="s">
        <v>74</v>
      </c>
      <c r="C24" s="870"/>
      <c r="D24" s="770"/>
      <c r="E24" s="601" t="s">
        <v>21</v>
      </c>
      <c r="F24" s="459"/>
      <c r="G24" s="249"/>
      <c r="H24" s="212"/>
      <c r="I24" s="22"/>
      <c r="J24" s="64"/>
      <c r="K24" s="563">
        <f>K22/23.5</f>
        <v>35.362553191489368</v>
      </c>
      <c r="L24" s="212"/>
      <c r="M24" s="22"/>
      <c r="N24" s="22"/>
      <c r="O24" s="22"/>
      <c r="P24" s="120"/>
      <c r="Q24" s="212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3">
      <c r="A25" s="382"/>
      <c r="B25" s="197" t="s">
        <v>76</v>
      </c>
      <c r="C25" s="871"/>
      <c r="D25" s="771"/>
      <c r="E25" s="602" t="s">
        <v>21</v>
      </c>
      <c r="F25" s="771"/>
      <c r="G25" s="746"/>
      <c r="H25" s="774"/>
      <c r="I25" s="775"/>
      <c r="J25" s="776"/>
      <c r="K25" s="564">
        <f>K23/23.5</f>
        <v>36.222978723404253</v>
      </c>
      <c r="L25" s="774"/>
      <c r="M25" s="775"/>
      <c r="N25" s="775"/>
      <c r="O25" s="775"/>
      <c r="P25" s="777"/>
      <c r="Q25" s="774"/>
      <c r="R25" s="775"/>
      <c r="S25" s="775"/>
      <c r="T25" s="775"/>
      <c r="U25" s="775"/>
      <c r="V25" s="775"/>
      <c r="W25" s="775"/>
      <c r="X25" s="776"/>
    </row>
    <row r="26" spans="1:24" x14ac:dyDescent="0.2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.75" x14ac:dyDescent="0.25">
      <c r="A27" s="408"/>
      <c r="B27" s="408"/>
      <c r="C27" s="294"/>
      <c r="D27" s="226"/>
      <c r="E27" s="25"/>
      <c r="F27" s="26"/>
      <c r="G27" s="11"/>
      <c r="H27" s="9"/>
      <c r="I27" s="11"/>
      <c r="J27" s="11"/>
    </row>
    <row r="28" spans="1:24" ht="18.75" x14ac:dyDescent="0.25">
      <c r="A28" s="701" t="s">
        <v>66</v>
      </c>
      <c r="B28" s="924"/>
      <c r="C28" s="702"/>
      <c r="D28" s="703"/>
      <c r="E28" s="25"/>
      <c r="F28" s="26"/>
      <c r="G28" s="11"/>
      <c r="H28" s="11"/>
      <c r="I28" s="11"/>
      <c r="J28" s="11"/>
    </row>
    <row r="29" spans="1:24" ht="18.75" x14ac:dyDescent="0.25">
      <c r="A29" s="704" t="s">
        <v>67</v>
      </c>
      <c r="B29" s="925"/>
      <c r="C29" s="705"/>
      <c r="D29" s="705"/>
      <c r="E29" s="25"/>
      <c r="F29" s="26"/>
      <c r="G29" s="11"/>
      <c r="H29" s="11"/>
      <c r="I29" s="11"/>
      <c r="J29" s="11"/>
    </row>
    <row r="30" spans="1:24" ht="18.75" x14ac:dyDescent="0.25">
      <c r="D30" s="11"/>
      <c r="E30" s="25"/>
      <c r="F30" s="26"/>
      <c r="G30" s="11"/>
      <c r="H30" s="11"/>
      <c r="I30" s="11"/>
      <c r="J30" s="11"/>
    </row>
    <row r="32" spans="1:24" x14ac:dyDescent="0.25">
      <c r="D32" s="11"/>
      <c r="E32" s="11"/>
      <c r="F32" s="11"/>
      <c r="G32" s="11"/>
      <c r="H32" s="11"/>
      <c r="I32" s="11"/>
      <c r="J32" s="11"/>
    </row>
    <row r="33" spans="4:10" x14ac:dyDescent="0.25">
      <c r="D33" s="11"/>
      <c r="E33" s="11"/>
      <c r="F33" s="11"/>
      <c r="G33" s="11"/>
      <c r="H33" s="11"/>
      <c r="I33" s="11"/>
      <c r="J33" s="11"/>
    </row>
    <row r="34" spans="4:10" x14ac:dyDescent="0.25">
      <c r="D34" s="11"/>
      <c r="E34" s="11"/>
      <c r="F34" s="11"/>
      <c r="G34" s="11"/>
      <c r="H34" s="11"/>
      <c r="I34" s="11"/>
      <c r="J34" s="11"/>
    </row>
    <row r="35" spans="4:10" x14ac:dyDescent="0.25">
      <c r="D35" s="11"/>
      <c r="E35" s="11"/>
      <c r="F35" s="11"/>
      <c r="G35" s="11"/>
      <c r="H35" s="11"/>
      <c r="I35" s="11"/>
      <c r="J35" s="11"/>
    </row>
    <row r="36" spans="4:10" x14ac:dyDescent="0.25">
      <c r="D36" s="11"/>
      <c r="E36" s="11"/>
      <c r="F36" s="11"/>
      <c r="G36" s="11"/>
      <c r="H36" s="11"/>
      <c r="I36" s="11"/>
      <c r="J36" s="11"/>
    </row>
    <row r="37" spans="4:10" x14ac:dyDescent="0.25">
      <c r="D37" s="11"/>
      <c r="E37" s="11"/>
      <c r="F37" s="11"/>
      <c r="G37" s="11"/>
      <c r="H37" s="11"/>
      <c r="I37" s="11"/>
      <c r="J37" s="11"/>
    </row>
    <row r="38" spans="4:10" x14ac:dyDescent="0.2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2023-01-31T07:44:04Z</dcterms:modified>
</cp:coreProperties>
</file>